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tabRatio="500" activeTab="0"/>
  </bookViews>
  <sheets>
    <sheet name="List2" sheetId="1" r:id="rId1"/>
  </sheets>
  <definedNames>
    <definedName name="_xlnm.Print_Area" localSheetId="0">'List2'!$A$1:$J$163</definedName>
  </definedNames>
  <calcPr fullCalcOnLoad="1"/>
</workbook>
</file>

<file path=xl/sharedStrings.xml><?xml version="1.0" encoding="utf-8"?>
<sst xmlns="http://schemas.openxmlformats.org/spreadsheetml/2006/main" count="309" uniqueCount="280">
  <si>
    <t>P30154</t>
  </si>
  <si>
    <t>P30155</t>
  </si>
  <si>
    <t>P30153</t>
  </si>
  <si>
    <t>P30072</t>
  </si>
  <si>
    <t>P30099</t>
  </si>
  <si>
    <t>N00095</t>
  </si>
  <si>
    <t>P30056</t>
  </si>
  <si>
    <t>P30057</t>
  </si>
  <si>
    <t>P30125</t>
  </si>
  <si>
    <t>P30158</t>
  </si>
  <si>
    <t>P30112</t>
  </si>
  <si>
    <t>P30149</t>
  </si>
  <si>
    <t>P30151</t>
  </si>
  <si>
    <t>P30150</t>
  </si>
  <si>
    <t>P30148</t>
  </si>
  <si>
    <t>P30110</t>
  </si>
  <si>
    <t>P30111</t>
  </si>
  <si>
    <t>P10100</t>
  </si>
  <si>
    <t>P10101</t>
  </si>
  <si>
    <t>P10200</t>
  </si>
  <si>
    <t>P30030</t>
  </si>
  <si>
    <t>P10111</t>
  </si>
  <si>
    <t>P10204</t>
  </si>
  <si>
    <t>P30073</t>
  </si>
  <si>
    <t>P30074</t>
  </si>
  <si>
    <t>P30077</t>
  </si>
  <si>
    <t>P30075</t>
  </si>
  <si>
    <t>P30076</t>
  </si>
  <si>
    <t>P30078</t>
  </si>
  <si>
    <t>V0021</t>
  </si>
  <si>
    <t>V0022</t>
  </si>
  <si>
    <t>V0017</t>
  </si>
  <si>
    <t>P30045</t>
  </si>
  <si>
    <t>P30070</t>
  </si>
  <si>
    <t>P30071</t>
  </si>
  <si>
    <t>P30006</t>
  </si>
  <si>
    <t>P30017</t>
  </si>
  <si>
    <t>P30001</t>
  </si>
  <si>
    <t>P30002</t>
  </si>
  <si>
    <t>P30003</t>
  </si>
  <si>
    <t>P30004</t>
  </si>
  <si>
    <t>P30137</t>
  </si>
  <si>
    <t>P30138</t>
  </si>
  <si>
    <t>P30106</t>
  </si>
  <si>
    <t>P30107</t>
  </si>
  <si>
    <t>P30145</t>
  </si>
  <si>
    <t>P30144</t>
  </si>
  <si>
    <t>V0018</t>
  </si>
  <si>
    <t>Kunde:</t>
  </si>
  <si>
    <t>Kode</t>
  </si>
  <si>
    <t>Name des Produktes</t>
  </si>
  <si>
    <t>MwSt</t>
  </si>
  <si>
    <t xml:space="preserve"> Händlerspreis </t>
  </si>
  <si>
    <t>Preis mit MwSt</t>
  </si>
  <si>
    <t>*EVP</t>
  </si>
  <si>
    <t xml:space="preserve">Anzahl den  Produkten
</t>
  </si>
  <si>
    <t>zusammen ohne MwSt</t>
  </si>
  <si>
    <t>zusammen mit MwSt</t>
  </si>
  <si>
    <t>Tee und Kaffee – Ursprungsland CZ und EU</t>
  </si>
  <si>
    <t>N10114</t>
  </si>
  <si>
    <t>ab 50 Stück</t>
  </si>
  <si>
    <t>P30040</t>
  </si>
  <si>
    <t>N10013</t>
  </si>
  <si>
    <t>N10112</t>
  </si>
  <si>
    <t>P30059</t>
  </si>
  <si>
    <t>Hanftee mit Eibisch 50 g</t>
  </si>
  <si>
    <t>Cannabissimo - Italienischer Kaffee mit Hanfsamen, 250 g</t>
  </si>
  <si>
    <t>CBD Hanf - Ursprungsland CZ, hergestellt in CZ</t>
  </si>
  <si>
    <t xml:space="preserve">CBD Hanföl 2%  (THC &lt;0,2%), 10 ml  </t>
  </si>
  <si>
    <t>CBD Hanföl 5%  (THC &lt;0,2%), 10 ml</t>
  </si>
  <si>
    <t>P30035</t>
  </si>
  <si>
    <t xml:space="preserve">CBD Hanföl 10%  (THC &lt;0,2%), 10 ml </t>
  </si>
  <si>
    <t>P30060</t>
  </si>
  <si>
    <t>P30061</t>
  </si>
  <si>
    <t>P30062</t>
  </si>
  <si>
    <t xml:space="preserve">P30160  </t>
  </si>
  <si>
    <t>P30157</t>
  </si>
  <si>
    <t>Andere CBD Produkte</t>
  </si>
  <si>
    <t>BIO CBD Ghee - geklärte Butter 220ml</t>
  </si>
  <si>
    <t>CBD Hanfsaft mit Äpfel (Pulver), 125 g</t>
  </si>
  <si>
    <t xml:space="preserve">CBD, CBG E-Liquid - CZ           </t>
  </si>
  <si>
    <t xml:space="preserve">E-Liquid mit CBD, 50 mg CBD, Geschmack Hanf - OG KUSH, 10ml  </t>
  </si>
  <si>
    <t xml:space="preserve">E-Liquid mit CBD, 50 mg CBD, Geschmack Hanf - Spearmint, 10ml  </t>
  </si>
  <si>
    <t xml:space="preserve">E-Liquid mit CBD, 50 mg CBD, Geschmack Hanf- Skywalker, 10ml  </t>
  </si>
  <si>
    <t xml:space="preserve">E-Liquid mit CBD, 50 mg CBD, Geschmack Hanf -Mangokush,10ml  </t>
  </si>
  <si>
    <t>ab 10 Stück</t>
  </si>
  <si>
    <t>P30159</t>
  </si>
  <si>
    <t>CBD Vaporisation Stift</t>
  </si>
  <si>
    <t xml:space="preserve">BIO Hanfsamenöl,  250 ml                  </t>
  </si>
  <si>
    <t xml:space="preserve">BIO Hanfsamenöl,  250 ml      </t>
  </si>
  <si>
    <t xml:space="preserve">BIO Hanfsamenöl, 500 ml                     </t>
  </si>
  <si>
    <t xml:space="preserve">BIO Hanfsamenöl, 500 ml      </t>
  </si>
  <si>
    <t>P30020</t>
  </si>
  <si>
    <t>Hanfsamen geschält 150 g</t>
  </si>
  <si>
    <t>P30008</t>
  </si>
  <si>
    <t>Hanfsamen geschält 500 g</t>
  </si>
  <si>
    <t>P30022</t>
  </si>
  <si>
    <t xml:space="preserve">BIO Hanfsamel geschält 1 kg  </t>
  </si>
  <si>
    <t xml:space="preserve">BIO Hanfsamen ungeschält - Ursprungsland EU    </t>
  </si>
  <si>
    <t>BIO Hanfsamen ungeschält 150 g</t>
  </si>
  <si>
    <t>BIO Hanfsamen ungeschält 500 g</t>
  </si>
  <si>
    <t>BIO Hanfsamen ungeschält 1 kg</t>
  </si>
  <si>
    <t>BIO Hanfprotein 125 g</t>
  </si>
  <si>
    <t>BIO Hanfprotein 500 g</t>
  </si>
  <si>
    <t>BIO Hanfprotein 1 kg</t>
  </si>
  <si>
    <t xml:space="preserve">Hanfgainer Fitness 125 g                                       </t>
  </si>
  <si>
    <t>Hanfgainer Fitness 500 g</t>
  </si>
  <si>
    <t>Hanfgainer Fitness 1 kg</t>
  </si>
  <si>
    <t xml:space="preserve">Hanfprotein Kakao + Banane, 125 g  </t>
  </si>
  <si>
    <t xml:space="preserve">Hanfprotein Kakao + Banane,  500 g   </t>
  </si>
  <si>
    <t xml:space="preserve">Hanfprotein Kakao + Banane, 1 kg   </t>
  </si>
  <si>
    <t>Hanfprotein Kokos + Ananas, 125 g</t>
  </si>
  <si>
    <t>Hanfprotein Kokos + Ananas, 500 g</t>
  </si>
  <si>
    <t>Hanfprotein Kokos + Ananas, 1 kg</t>
  </si>
  <si>
    <t xml:space="preserve">BIO Hanfprotein, 1-Dosis Packung,  BOX mit 30 Stück </t>
  </si>
  <si>
    <t>Hanfgainer, 1-Dosis Packung, BOX mit 20 Stück</t>
  </si>
  <si>
    <t>P30096</t>
  </si>
  <si>
    <t>BIO Hanfriegel mit Cashew, 40 g</t>
  </si>
  <si>
    <t>BIO Hanfriegel mit Cashew, 40 g, 30 Stück in der Verpackung</t>
  </si>
  <si>
    <t>Hanfmehl, 500 g</t>
  </si>
  <si>
    <t>Hanfpasta 400 g – Fusilli       </t>
  </si>
  <si>
    <t>Hanfpasta 400 g – Rigatoni  </t>
  </si>
  <si>
    <t>Milchschokoklade mit Hanfsamen, 100 g</t>
  </si>
  <si>
    <t>Bitterschokolade mit Hanfsamen, 100 g – zuckerfrei</t>
  </si>
  <si>
    <t>Hanfgewürzmischung PROVENCE 30g</t>
  </si>
  <si>
    <t>Hanfsalz Grüner Pfeffer - Wildknoblauch 165 g</t>
  </si>
  <si>
    <t>Hanfsalz Chilli 165 g</t>
  </si>
  <si>
    <t>BIO Hanfsalz 165 g</t>
  </si>
  <si>
    <t>BIO Junger Hanf - Pulver, 100 g</t>
  </si>
  <si>
    <t>P30068</t>
  </si>
  <si>
    <t xml:space="preserve">Honigmet mit Hanfextrakt 200 ml                                          </t>
  </si>
  <si>
    <t>P30069</t>
  </si>
  <si>
    <t>*Empfohlener Verkaufpreis ist für die CBD Produkte pflichtig!</t>
  </si>
  <si>
    <t>Hanfkosmetik</t>
  </si>
  <si>
    <t xml:space="preserve">Hanfsalbe mit Ringelblume  – für die Haut, 12 ml     </t>
  </si>
  <si>
    <t>Hanfsalbe mit Beinwell und Chilli - für Muskel und Gelenke, 12 ml</t>
  </si>
  <si>
    <t xml:space="preserve">Hanfsalbe mit Ringelblume  – für die Haut, 100ml        </t>
  </si>
  <si>
    <t>Hanfsalbe mit Beinwell und Chilli - für Muskel und Gelenke,  100ml</t>
  </si>
  <si>
    <t xml:space="preserve">Hanfgele </t>
  </si>
  <si>
    <t>P30161</t>
  </si>
  <si>
    <t>P30162</t>
  </si>
  <si>
    <t xml:space="preserve">Thermocann wärmendes Gel, 100ml               </t>
  </si>
  <si>
    <t>P00272</t>
  </si>
  <si>
    <t>Hanfseife - Lavandel, 80 g</t>
  </si>
  <si>
    <t>handgefertigt</t>
  </si>
  <si>
    <t>P00273</t>
  </si>
  <si>
    <t>Hanfseife - Alove Vera (vegan), 80 g</t>
  </si>
  <si>
    <t>P00274</t>
  </si>
  <si>
    <t>Hanfseife - Minze (peeling), 80 g</t>
  </si>
  <si>
    <t>Hanfbad mit Hanfsamenöl (je Verpackung, 10 Stück)</t>
  </si>
  <si>
    <t xml:space="preserve">Zusammen </t>
  </si>
  <si>
    <t>GHP sind ohne MwSt. aufgelistet. MwSt. beträgt 15%., Kosmetik und Alkohol 21%.</t>
  </si>
  <si>
    <t>Bc. Eva Kellerová - Sales Managerin</t>
  </si>
  <si>
    <r>
      <rPr>
        <sz val="9"/>
        <color indexed="8"/>
        <rFont val="Arial"/>
        <family val="2"/>
      </rPr>
      <t xml:space="preserve">E-Mail: </t>
    </r>
    <r>
      <rPr>
        <sz val="11"/>
        <rFont val="Arial1"/>
        <family val="0"/>
      </rPr>
      <t>eva@hanf-gesundheit.de</t>
    </r>
  </si>
  <si>
    <t>Telefon: DE: 0049 157 54118908 / CZ: 00420 776 005 224</t>
  </si>
  <si>
    <t xml:space="preserve">Kontakt: </t>
  </si>
  <si>
    <t xml:space="preserve">Zelená Země s.r.o. </t>
  </si>
  <si>
    <t>Wuchterlova 5</t>
  </si>
  <si>
    <t xml:space="preserve">160 00 Prag 6 </t>
  </si>
  <si>
    <t xml:space="preserve">Czech Republic </t>
  </si>
  <si>
    <t xml:space="preserve">VAT ID: CZ24728993 </t>
  </si>
  <si>
    <t>info@zelenazeme.cz, info@hanf-gesundheit.de</t>
  </si>
  <si>
    <t xml:space="preserve">IBAN: DE26 8505 0100 0234 9145 30 </t>
  </si>
  <si>
    <t xml:space="preserve">BIC/SWIFT: WELADED1GRL </t>
  </si>
  <si>
    <t>P30163</t>
  </si>
  <si>
    <t>K00216</t>
  </si>
  <si>
    <t>P30168</t>
  </si>
  <si>
    <t>K00215</t>
  </si>
  <si>
    <t>K00214</t>
  </si>
  <si>
    <t>K00213</t>
  </si>
  <si>
    <t>KR00001</t>
  </si>
  <si>
    <t>Hanfseifen</t>
  </si>
  <si>
    <t>KR00003</t>
  </si>
  <si>
    <t>KR00002</t>
  </si>
  <si>
    <r>
      <t xml:space="preserve">E-Mail: </t>
    </r>
    <r>
      <rPr>
        <sz val="11"/>
        <rFont val="Arial1"/>
        <family val="0"/>
      </rPr>
      <t>alexandra@hanf-gesundheit.de</t>
    </r>
  </si>
  <si>
    <t>Jakub Dufek - Sales Manager, Beratung</t>
  </si>
  <si>
    <r>
      <t>E-Mail: jakub</t>
    </r>
    <r>
      <rPr>
        <sz val="11"/>
        <rFont val="Arial1"/>
        <family val="0"/>
      </rPr>
      <t>@hanf-gesundheit.de</t>
    </r>
  </si>
  <si>
    <t xml:space="preserve">Ihre Ansprechspartner: </t>
  </si>
  <si>
    <r>
      <t xml:space="preserve">E-Mail: </t>
    </r>
    <r>
      <rPr>
        <sz val="11"/>
        <rFont val="Arial1"/>
        <family val="0"/>
      </rPr>
      <t>lucie@hanf-gesundheit.de</t>
    </r>
  </si>
  <si>
    <t>CBD Vaporisation Set (Stift + 2 CBD E-Liquids - OG Kush, Mango Kush)</t>
  </si>
  <si>
    <t>N10110</t>
  </si>
  <si>
    <t xml:space="preserve">BIO Hanftee Blätter und Blüten, 30 g       </t>
  </si>
  <si>
    <t xml:space="preserve">BIO Hanftee Blätter und Blüten, 30 g                     </t>
  </si>
  <si>
    <t xml:space="preserve">BIO CBG Hanftee, 1,8% CBG, 35 g               </t>
  </si>
  <si>
    <t>Hanftee Premium, 30g</t>
  </si>
  <si>
    <t>Hanftee mit Zitronengrass, 50 g</t>
  </si>
  <si>
    <t>Hanftee mit Pfefferminze,  50 g</t>
  </si>
  <si>
    <t xml:space="preserve">Hanftee mit Früchten, 50 g                                     </t>
  </si>
  <si>
    <t>CBD Hanföl 2% - Kristall, 10 ml (THC 0,0%)</t>
  </si>
  <si>
    <t>CBD Hanföl 5%  - Kristall, 10 ml (THC 0,0%)</t>
  </si>
  <si>
    <t>CBD Hanföl 10% - Kristall, 10 ml (THC 0,0%)</t>
  </si>
  <si>
    <t xml:space="preserve">BIO Junger Hanf - Pulver, 100g                          </t>
  </si>
  <si>
    <t>Neue Hanfprodukte im Bereich Kosmetik</t>
  </si>
  <si>
    <t>P30164</t>
  </si>
  <si>
    <t xml:space="preserve">E-Liquid mit CBD, 100 mg CBD, Geschmack OG Kusch, 10ml  </t>
  </si>
  <si>
    <t xml:space="preserve">E-Liquid mit CBG, 100 mg CBD, Geschmack Hanf - OG KUSH, 10ml  </t>
  </si>
  <si>
    <t>Vaporizer für CBD Hanf und andere Kräuter</t>
  </si>
  <si>
    <t>P30165</t>
  </si>
  <si>
    <t>Hanflebensmittel und CBD Hanf</t>
  </si>
  <si>
    <t>Telefon:CZ: 00420 776 408 787</t>
  </si>
  <si>
    <t>Telefon: CZ: 00420 736 622 542</t>
  </si>
  <si>
    <t>Telefon:  CZ: 00420 739 420 574</t>
  </si>
  <si>
    <t>Bankverbindung:  Zelená Země sro, Sparkasse DE</t>
  </si>
  <si>
    <t xml:space="preserve"> Händlerspreis (ohne MwSt)</t>
  </si>
  <si>
    <t>Händlerspreis mit MwSt</t>
  </si>
  <si>
    <t>Alexandra Ptitsyna - Sales Managerin</t>
  </si>
  <si>
    <t>P30021</t>
  </si>
  <si>
    <t>P30024</t>
  </si>
  <si>
    <t xml:space="preserve">Hanf Leckerei für Hunde - Huhngeschmack, 120g </t>
  </si>
  <si>
    <t>Hanf Leckerei für Hunde - Rindengeschmack, 120g</t>
  </si>
  <si>
    <t>Hanf Leckerei für Hunde - Lebergeschmack, 120g</t>
  </si>
  <si>
    <t>Leckereien für Hunde</t>
  </si>
  <si>
    <t>CBD EXTRA Hanftee, 35 g</t>
  </si>
  <si>
    <t>Aktion!</t>
  </si>
  <si>
    <t>CBD Hanfextrakt in Kokosnussöl, 170 ml</t>
  </si>
  <si>
    <t xml:space="preserve">NEU! </t>
  </si>
  <si>
    <t xml:space="preserve">CBD Hanföl       </t>
  </si>
  <si>
    <t>CBG Hanföl</t>
  </si>
  <si>
    <t xml:space="preserve">CBG Hanföl 2% </t>
  </si>
  <si>
    <t xml:space="preserve">CBG Hanföl 5% </t>
  </si>
  <si>
    <t>P30169</t>
  </si>
  <si>
    <t>Hanfsamenöl für Tiere - 500 ml</t>
  </si>
  <si>
    <t>CBD Hanföl 2% - für Tiere</t>
  </si>
  <si>
    <t>CBD Hanföl 5% - für Tiere</t>
  </si>
  <si>
    <t>CBD Hanföl 10% - für Tiere</t>
  </si>
  <si>
    <t>Hanftee mit Sanddhorn, 50 g</t>
  </si>
  <si>
    <t xml:space="preserve">Wichtig! </t>
  </si>
  <si>
    <t xml:space="preserve">Bitte die Mindestbestellwert </t>
  </si>
  <si>
    <t xml:space="preserve">DE, AT, PL: </t>
  </si>
  <si>
    <t>Ab 300 EUR kostenlos (das erste Paket bis 10 kg).</t>
  </si>
  <si>
    <t xml:space="preserve">Versandkosten: </t>
  </si>
  <si>
    <t xml:space="preserve">Andere Ländern - siehe online oder fragen Sie uns. </t>
  </si>
  <si>
    <t>Wir suchen immer nach der bester</t>
  </si>
  <si>
    <t xml:space="preserve">Option für den Versand. </t>
  </si>
  <si>
    <t>NEU!</t>
  </si>
  <si>
    <t>Hanfsamenöl für Tiere - 250 ml</t>
  </si>
  <si>
    <t>KR00006</t>
  </si>
  <si>
    <t>KR00005</t>
  </si>
  <si>
    <t>KR00007</t>
  </si>
  <si>
    <t>KR00009</t>
  </si>
  <si>
    <t>KR00008</t>
  </si>
  <si>
    <t>CBD Hanfextrakt in Kokosnussöl, 30 ml</t>
  </si>
  <si>
    <t>P30172</t>
  </si>
  <si>
    <t>Lucie Kavalírová - Amazon, Affiliate, Hanf für Tiere</t>
  </si>
  <si>
    <t>Zusatzsortiment E-Liquids, Verdampfen</t>
  </si>
  <si>
    <t>*69,90 €</t>
  </si>
  <si>
    <r>
      <t>*</t>
    </r>
    <r>
      <rPr>
        <sz val="9"/>
        <color indexed="8"/>
        <rFont val="Arial1"/>
        <family val="0"/>
      </rPr>
      <t>27,90 €</t>
    </r>
  </si>
  <si>
    <r>
      <t>*</t>
    </r>
    <r>
      <rPr>
        <sz val="9"/>
        <color indexed="8"/>
        <rFont val="Arial1"/>
        <family val="0"/>
      </rPr>
      <t>31,90 €</t>
    </r>
  </si>
  <si>
    <r>
      <t>*</t>
    </r>
    <r>
      <rPr>
        <sz val="9"/>
        <color indexed="8"/>
        <rFont val="Arial1"/>
        <family val="0"/>
      </rPr>
      <t>59,90 €</t>
    </r>
  </si>
  <si>
    <r>
      <t>*</t>
    </r>
    <r>
      <rPr>
        <sz val="9"/>
        <color indexed="8"/>
        <rFont val="Arial1"/>
        <family val="0"/>
      </rPr>
      <t>30,00 €</t>
    </r>
  </si>
  <si>
    <r>
      <t>*</t>
    </r>
    <r>
      <rPr>
        <sz val="9"/>
        <color indexed="8"/>
        <rFont val="Arial1"/>
        <family val="0"/>
      </rPr>
      <t>64,00 €</t>
    </r>
  </si>
  <si>
    <r>
      <t>*</t>
    </r>
    <r>
      <rPr>
        <sz val="9"/>
        <color indexed="8"/>
        <rFont val="Arial1"/>
        <family val="0"/>
      </rPr>
      <t>36,00 €</t>
    </r>
  </si>
  <si>
    <t xml:space="preserve">CBD Hanftee,  35 g  (1,6% CBD)       </t>
  </si>
  <si>
    <t>CBD Hanftee in Teebeuel, (20x1,5) g - nur CZ Etikett  (1,6% CBD)</t>
  </si>
  <si>
    <r>
      <t>CBG E-liquid 1%</t>
    </r>
    <r>
      <rPr>
        <sz val="9"/>
        <color indexed="10"/>
        <rFont val="Arial"/>
        <family val="2"/>
      </rPr>
      <t xml:space="preserve">                                       </t>
    </r>
  </si>
  <si>
    <r>
      <t>BIO Hanfsamenöl - Ursprungsland EU</t>
    </r>
    <r>
      <rPr>
        <sz val="8"/>
        <color indexed="8"/>
        <rFont val="Arial"/>
        <family val="2"/>
      </rPr>
      <t xml:space="preserve">               </t>
    </r>
  </si>
  <si>
    <r>
      <t>BIO Hanfsamen geschält - Ursprungsland EU</t>
    </r>
    <r>
      <rPr>
        <sz val="8"/>
        <color indexed="8"/>
        <rFont val="Arial"/>
        <family val="2"/>
      </rPr>
      <t xml:space="preserve">               </t>
    </r>
  </si>
  <si>
    <r>
      <t xml:space="preserve">Hanfprotein- </t>
    </r>
    <r>
      <rPr>
        <sz val="8"/>
        <color indexed="8"/>
        <rFont val="Arial"/>
        <family val="2"/>
      </rPr>
      <t xml:space="preserve">Ursprungsland EU, hergestellt in CZ          </t>
    </r>
  </si>
  <si>
    <r>
      <t xml:space="preserve">Hanfmehr und Teigwaren – </t>
    </r>
    <r>
      <rPr>
        <sz val="8"/>
        <color indexed="8"/>
        <rFont val="Arial"/>
        <family val="2"/>
      </rPr>
      <t>Hesgestellt in CZ</t>
    </r>
  </si>
  <si>
    <r>
      <t xml:space="preserve">Schokoladen mit Hanfsamen- </t>
    </r>
    <r>
      <rPr>
        <sz val="8"/>
        <color indexed="8"/>
        <rFont val="Arial"/>
        <family val="2"/>
      </rPr>
      <t>Hesgestellt in CZ</t>
    </r>
  </si>
  <si>
    <r>
      <t xml:space="preserve">Salz und Gewürze - </t>
    </r>
    <r>
      <rPr>
        <sz val="8"/>
        <color indexed="8"/>
        <rFont val="Arial"/>
        <family val="2"/>
      </rPr>
      <t>Hergestellt in CZ</t>
    </r>
    <r>
      <rPr>
        <b/>
        <sz val="10"/>
        <color indexed="17"/>
        <rFont val="Arial"/>
        <family val="2"/>
      </rPr>
      <t xml:space="preserve">                                     </t>
    </r>
  </si>
  <si>
    <r>
      <t xml:space="preserve">Hanfgetränke- </t>
    </r>
    <r>
      <rPr>
        <sz val="8"/>
        <color indexed="8"/>
        <rFont val="Arial"/>
        <family val="2"/>
      </rPr>
      <t>Hergestellt in CZ</t>
    </r>
  </si>
  <si>
    <r>
      <t xml:space="preserve">Honigmet mit Hanfextrakt  500 ml                                            </t>
    </r>
    <r>
      <rPr>
        <sz val="8"/>
        <color indexed="8"/>
        <rFont val="Arial"/>
        <family val="2"/>
      </rPr>
      <t xml:space="preserve"> </t>
    </r>
  </si>
  <si>
    <r>
      <t xml:space="preserve">Menthocann kühlendes Gel, 100ml                </t>
    </r>
    <r>
      <rPr>
        <b/>
        <sz val="11"/>
        <color indexed="8"/>
        <rFont val="Arial"/>
        <family val="2"/>
      </rPr>
      <t xml:space="preserve"> </t>
    </r>
  </si>
  <si>
    <r>
      <t xml:space="preserve">Hanf für Tiere - </t>
    </r>
    <r>
      <rPr>
        <b/>
        <sz val="20"/>
        <color indexed="10"/>
        <rFont val="Arial"/>
        <family val="2"/>
      </rPr>
      <t>NEU!</t>
    </r>
  </si>
  <si>
    <t xml:space="preserve">P00275 </t>
  </si>
  <si>
    <r>
      <t xml:space="preserve">CBD Kühlednes Gel, 50 mg CBD </t>
    </r>
    <r>
      <rPr>
        <b/>
        <sz val="9"/>
        <color indexed="8"/>
        <rFont val="Arial"/>
        <family val="2"/>
      </rPr>
      <t>Nun noch wirksamere Zusammensetzung!</t>
    </r>
  </si>
  <si>
    <r>
      <t xml:space="preserve">CBD Wärmandes Gel, 50 mg CBD </t>
    </r>
    <r>
      <rPr>
        <b/>
        <sz val="9"/>
        <color indexed="8"/>
        <rFont val="Arial"/>
        <family val="2"/>
      </rPr>
      <t>Nun noch wirksamere Zusammensetzung!</t>
    </r>
  </si>
  <si>
    <t xml:space="preserve">Hanföl &amp; Teebauöl, 30ml </t>
  </si>
  <si>
    <t xml:space="preserve">CBD Hanföl 5% mit Rosmarin - regenerierendes Serum </t>
  </si>
  <si>
    <t xml:space="preserve">Hanf Körpermilch, 200ml </t>
  </si>
  <si>
    <t xml:space="preserve">Hanf Shampoo,  200ml </t>
  </si>
  <si>
    <t xml:space="preserve">Hanf Duschgel, 200ml </t>
  </si>
  <si>
    <t>Hanf Lippenbalsam - 4,8ml</t>
  </si>
  <si>
    <t xml:space="preserve">Bitte denken Sie daran, dass die Lieferzeit bis </t>
  </si>
  <si>
    <t>Sie bitte zeitlich, damit wir alle uns den unnötigen</t>
  </si>
  <si>
    <t xml:space="preserve">Stress sparen können. </t>
  </si>
  <si>
    <t>beträgt 250 EUR.</t>
  </si>
  <si>
    <r>
      <rPr>
        <b/>
        <sz val="11"/>
        <color indexed="10"/>
        <rFont val="Arial1"/>
        <family val="0"/>
      </rPr>
      <t>zu einer Woche dauern kann</t>
    </r>
    <r>
      <rPr>
        <sz val="11"/>
        <color indexed="10"/>
        <rFont val="Arial1"/>
        <family val="0"/>
      </rPr>
      <t xml:space="preserve"> </t>
    </r>
    <r>
      <rPr>
        <sz val="11"/>
        <color indexed="8"/>
        <rFont val="Arial1"/>
        <family val="0"/>
      </rPr>
      <t xml:space="preserve">und bestellen </t>
    </r>
  </si>
  <si>
    <r>
      <t xml:space="preserve">Honigmet mit Hanfextrakt  500 ml - Geschenkflasche                                </t>
    </r>
    <r>
      <rPr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</si>
</sst>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_-* #,##0.00&quot; Kč&quot;_-;\-* #,##0.00&quot; Kč&quot;_-;_-* \-??&quot; Kč&quot;_-;_-@_-"/>
    <numFmt numFmtId="173" formatCode="0\ %"/>
    <numFmt numFmtId="174" formatCode="0\ [$Kč-405];\-0\ [$Kč-405]"/>
    <numFmt numFmtId="175" formatCode="#,##0.00\ [$zł-415];[Red]\-#,##0.00\ [$zł-415]"/>
    <numFmt numFmtId="176" formatCode="#,##0\ [$Kč-405];\-#,##0\ [$Kč-405]"/>
    <numFmt numFmtId="177" formatCode="#,##0.00\ [$Kč-405];[Red]\-#,##0.00\ [$Kč-405]"/>
    <numFmt numFmtId="178" formatCode="#,##0.00\ [$€-1]"/>
    <numFmt numFmtId="179" formatCode="[$€-2]\ #,##0.00"/>
    <numFmt numFmtId="180" formatCode="_-* #,##0.00\ _K_č_-;\-* #,##0.00\ _K_č_-;_-* \-??\ _K_č_-;_-@_-"/>
    <numFmt numFmtId="181" formatCode="0&quot; &quot;[$Kč-405];&quot;-&quot;0&quot; &quot;[$Kč-405]"/>
    <numFmt numFmtId="182" formatCode="#,##0.00&quot; &quot;[$Kč-405];[Red]&quot;-&quot;#,##0.00&quot; &quot;[$Kč-405]"/>
    <numFmt numFmtId="183" formatCode="_-* #,##0.00\ [$€-1]_-;\-* #,##0.00\ [$€-1]_-;_-* &quot;-&quot;??\ [$€-1]_-;_-@_-"/>
    <numFmt numFmtId="184" formatCode="#,##0.00\ [$€-1];\-#,##0.00\ [$€-1]"/>
    <numFmt numFmtId="185" formatCode="#,##0.00\ [$€-1];[Red]\-#,##0.00\ [$€-1]"/>
    <numFmt numFmtId="186" formatCode="[$-405]General"/>
    <numFmt numFmtId="187" formatCode="[$-405]dddd\ d\.\ mmmm\ yyyy"/>
    <numFmt numFmtId="188" formatCode="#,##0.00\ &quot;K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¥€-2]\ #\ ##,000_);[Red]\([$€-2]\ #\ ##,000\)"/>
    <numFmt numFmtId="193" formatCode="0.000%"/>
    <numFmt numFmtId="194" formatCode="0.0000%"/>
    <numFmt numFmtId="195" formatCode="0.0%"/>
    <numFmt numFmtId="196" formatCode="[$-FC19]dddd\,\ d\ mmmm\ yyyy\ &quot;г&quot;\."/>
    <numFmt numFmtId="197" formatCode="#,##0.00\ &quot;CZK&quot;"/>
    <numFmt numFmtId="198" formatCode="_-[$€-2]\ * #,##0.00_-;\-[$€-2]\ * #,##0.00_-;_-[$€-2]\ * &quot;-&quot;??_-;_-@_-"/>
    <numFmt numFmtId="199" formatCode="_-[$€-2]\ * #,##0.0_-;\-[$€-2]\ * #,##0.0_-;_-[$€-2]\ * &quot;-&quot;??_-;_-@_-"/>
  </numFmts>
  <fonts count="114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17"/>
      <name val="Arial1"/>
      <family val="0"/>
    </font>
    <font>
      <b/>
      <sz val="20"/>
      <color indexed="17"/>
      <name val="Arial1"/>
      <family val="0"/>
    </font>
    <font>
      <sz val="8"/>
      <color indexed="8"/>
      <name val="Arial1"/>
      <family val="0"/>
    </font>
    <font>
      <sz val="10"/>
      <color indexed="17"/>
      <name val="Arial1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2"/>
      <family val="0"/>
    </font>
    <font>
      <sz val="11"/>
      <color indexed="8"/>
      <name val="Arial2"/>
      <family val="0"/>
    </font>
    <font>
      <sz val="11"/>
      <color indexed="43"/>
      <name val="Arial2"/>
      <family val="0"/>
    </font>
    <font>
      <sz val="9"/>
      <color indexed="8"/>
      <name val="Arial1"/>
      <family val="0"/>
    </font>
    <font>
      <sz val="10"/>
      <color indexed="10"/>
      <name val="Arial1"/>
      <family val="0"/>
    </font>
    <font>
      <b/>
      <sz val="11"/>
      <color indexed="8"/>
      <name val="Arial1"/>
      <family val="0"/>
    </font>
    <font>
      <b/>
      <sz val="10"/>
      <color indexed="8"/>
      <name val="Arial21"/>
      <family val="0"/>
    </font>
    <font>
      <sz val="9"/>
      <color indexed="8"/>
      <name val="Arial"/>
      <family val="2"/>
    </font>
    <font>
      <sz val="10"/>
      <name val="Arial1"/>
      <family val="0"/>
    </font>
    <font>
      <sz val="9"/>
      <color indexed="17"/>
      <name val="Arial"/>
      <family val="2"/>
    </font>
    <font>
      <sz val="10"/>
      <color indexed="57"/>
      <name val="Arial1"/>
      <family val="0"/>
    </font>
    <font>
      <sz val="9"/>
      <name val="Arial"/>
      <family val="2"/>
    </font>
    <font>
      <sz val="11"/>
      <name val="Arial1"/>
      <family val="0"/>
    </font>
    <font>
      <sz val="9"/>
      <color indexed="57"/>
      <name val="Arial"/>
      <family val="2"/>
    </font>
    <font>
      <b/>
      <sz val="9"/>
      <color indexed="17"/>
      <name val="Arial1"/>
      <family val="0"/>
    </font>
    <font>
      <sz val="9"/>
      <color indexed="10"/>
      <name val="Arial"/>
      <family val="2"/>
    </font>
    <font>
      <b/>
      <sz val="10"/>
      <name val="Arial1"/>
      <family val="0"/>
    </font>
    <font>
      <sz val="9"/>
      <name val="Arial1"/>
      <family val="0"/>
    </font>
    <font>
      <sz val="9"/>
      <color indexed="8"/>
      <name val="Arial2"/>
      <family val="0"/>
    </font>
    <font>
      <sz val="9"/>
      <color indexed="57"/>
      <name val="Arial1"/>
      <family val="0"/>
    </font>
    <font>
      <sz val="9"/>
      <color indexed="57"/>
      <name val="Arial2"/>
      <family val="0"/>
    </font>
    <font>
      <sz val="9"/>
      <color indexed="17"/>
      <name val="Arial1"/>
      <family val="0"/>
    </font>
    <font>
      <sz val="9"/>
      <name val="Arial2"/>
      <family val="0"/>
    </font>
    <font>
      <sz val="9"/>
      <color indexed="10"/>
      <name val="Arial1"/>
      <family val="0"/>
    </font>
    <font>
      <b/>
      <sz val="9"/>
      <color indexed="8"/>
      <name val="Arial1"/>
      <family val="0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20"/>
      <color indexed="17"/>
      <name val="Arial"/>
      <family val="2"/>
    </font>
    <font>
      <b/>
      <sz val="11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1"/>
      <family val="0"/>
    </font>
    <font>
      <b/>
      <sz val="11"/>
      <color indexed="10"/>
      <name val="Arial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1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Arial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1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b/>
      <i/>
      <sz val="16"/>
      <color theme="1"/>
      <name val="Arial"/>
      <family val="2"/>
    </font>
    <font>
      <u val="single"/>
      <sz val="11"/>
      <color theme="10"/>
      <name val="Arial1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Arial2"/>
      <family val="0"/>
    </font>
    <font>
      <sz val="9"/>
      <color rgb="FFFF0000"/>
      <name val="Arial"/>
      <family val="2"/>
    </font>
    <font>
      <sz val="8"/>
      <color rgb="FFFF0000"/>
      <name val="Arial1"/>
      <family val="0"/>
    </font>
    <font>
      <sz val="11"/>
      <color rgb="FFFF0000"/>
      <name val="Arial1"/>
      <family val="0"/>
    </font>
    <font>
      <sz val="10"/>
      <color theme="9" tint="-0.24997000396251678"/>
      <name val="Arial1"/>
      <family val="0"/>
    </font>
    <font>
      <sz val="9"/>
      <color rgb="FFFF0000"/>
      <name val="Arial1"/>
      <family val="0"/>
    </font>
    <font>
      <sz val="9"/>
      <color rgb="FF000000"/>
      <name val="Arial"/>
      <family val="2"/>
    </font>
    <font>
      <sz val="9"/>
      <color rgb="FF00B050"/>
      <name val="Arial1"/>
      <family val="0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82" fillId="0" borderId="1" applyNumberFormat="0" applyFill="0" applyAlignment="0" applyProtection="0"/>
    <xf numFmtId="43" fontId="83" fillId="0" borderId="0" applyFont="0" applyFill="0" applyBorder="0" applyAlignment="0" applyProtection="0"/>
    <xf numFmtId="180" fontId="0" fillId="0" borderId="0" applyFill="0" applyBorder="0" applyAlignment="0" applyProtection="0"/>
    <xf numFmtId="43" fontId="84" fillId="0" borderId="0" applyFont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14" fillId="0" borderId="0">
      <alignment/>
      <protection/>
    </xf>
    <xf numFmtId="186" fontId="84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0">
      <alignment horizontal="center"/>
      <protection/>
    </xf>
    <xf numFmtId="0" fontId="13" fillId="0" borderId="0">
      <alignment horizontal="center" textRotation="90"/>
      <protection/>
    </xf>
    <xf numFmtId="0" fontId="85" fillId="0" borderId="0">
      <alignment horizontal="center" textRotation="90"/>
      <protection/>
    </xf>
    <xf numFmtId="0" fontId="86" fillId="0" borderId="0" applyNumberFormat="0" applyFill="0" applyBorder="0" applyAlignment="0" applyProtection="0"/>
    <xf numFmtId="0" fontId="87" fillId="26" borderId="2" applyNumberFormat="0" applyAlignment="0" applyProtection="0"/>
    <xf numFmtId="44" fontId="1" fillId="0" borderId="0" applyFill="0" applyBorder="0" applyAlignment="0" applyProtection="0"/>
    <xf numFmtId="172" fontId="0" fillId="0" borderId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2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92" fillId="28" borderId="0" applyNumberFormat="0" applyBorder="0" applyAlignment="0" applyProtection="0"/>
    <xf numFmtId="0" fontId="83" fillId="0" borderId="0">
      <alignment/>
      <protection/>
    </xf>
    <xf numFmtId="0" fontId="1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" fillId="27" borderId="6" applyNumberFormat="0" applyAlignment="0" applyProtection="0"/>
    <xf numFmtId="0" fontId="93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0" fillId="27" borderId="8" applyNumberFormat="0" applyAlignment="0" applyProtection="0"/>
    <xf numFmtId="0" fontId="84" fillId="29" borderId="7" applyNumberFormat="0" applyFont="0" applyAlignment="0" applyProtection="0"/>
    <xf numFmtId="0" fontId="84" fillId="29" borderId="7" applyNumberFormat="0" applyFont="0" applyAlignment="0" applyProtection="0"/>
    <xf numFmtId="9" fontId="1" fillId="0" borderId="0" applyFill="0" applyBorder="0" applyAlignment="0" applyProtection="0"/>
    <xf numFmtId="173" fontId="0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4" fillId="0" borderId="9" applyNumberFormat="0" applyFill="0" applyAlignment="0" applyProtection="0"/>
    <xf numFmtId="0" fontId="15" fillId="0" borderId="0">
      <alignment/>
      <protection/>
    </xf>
    <xf numFmtId="0" fontId="95" fillId="0" borderId="0">
      <alignment/>
      <protection/>
    </xf>
    <xf numFmtId="0" fontId="15" fillId="0" borderId="0">
      <alignment/>
      <protection/>
    </xf>
    <xf numFmtId="0" fontId="95" fillId="0" borderId="0">
      <alignment/>
      <protection/>
    </xf>
    <xf numFmtId="0" fontId="9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2" borderId="10" applyNumberFormat="0" applyAlignment="0" applyProtection="0"/>
    <xf numFmtId="0" fontId="100" fillId="33" borderId="10" applyNumberFormat="0" applyAlignment="0" applyProtection="0"/>
    <xf numFmtId="0" fontId="101" fillId="33" borderId="11" applyNumberFormat="0" applyAlignment="0" applyProtection="0"/>
    <xf numFmtId="0" fontId="10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4" fillId="0" borderId="0" xfId="44">
      <alignment/>
      <protection/>
    </xf>
    <xf numFmtId="0" fontId="14" fillId="0" borderId="0" xfId="44" applyFont="1" applyAlignment="1">
      <alignment/>
      <protection/>
    </xf>
    <xf numFmtId="0" fontId="0" fillId="0" borderId="0" xfId="0" applyFill="1" applyBorder="1" applyAlignment="1">
      <alignment/>
    </xf>
    <xf numFmtId="0" fontId="17" fillId="0" borderId="0" xfId="44" applyFont="1" applyAlignment="1">
      <alignment/>
      <protection/>
    </xf>
    <xf numFmtId="0" fontId="16" fillId="0" borderId="0" xfId="44" applyFont="1" applyAlignment="1">
      <alignment/>
      <protection/>
    </xf>
    <xf numFmtId="0" fontId="19" fillId="0" borderId="0" xfId="44" applyFont="1" applyFill="1" applyBorder="1" applyAlignment="1">
      <alignment horizontal="left" vertical="center"/>
      <protection/>
    </xf>
    <xf numFmtId="0" fontId="18" fillId="40" borderId="0" xfId="44" applyFont="1" applyFill="1" applyBorder="1" applyAlignment="1">
      <alignment horizontal="center" vertical="center"/>
      <protection/>
    </xf>
    <xf numFmtId="0" fontId="17" fillId="40" borderId="0" xfId="44" applyFont="1" applyFill="1" applyBorder="1" applyAlignment="1">
      <alignment horizontal="center" vertical="center"/>
      <protection/>
    </xf>
    <xf numFmtId="0" fontId="18" fillId="40" borderId="0" xfId="44" applyFont="1" applyFill="1" applyBorder="1" applyAlignment="1">
      <alignment horizontal="left"/>
      <protection/>
    </xf>
    <xf numFmtId="0" fontId="21" fillId="40" borderId="0" xfId="44" applyFont="1" applyFill="1" applyBorder="1" applyAlignment="1">
      <alignment horizontal="left"/>
      <protection/>
    </xf>
    <xf numFmtId="9" fontId="16" fillId="0" borderId="0" xfId="44" applyNumberFormat="1" applyFont="1" applyAlignment="1">
      <alignment/>
      <protection/>
    </xf>
    <xf numFmtId="0" fontId="22" fillId="0" borderId="0" xfId="44" applyFont="1" applyBorder="1" applyAlignment="1">
      <alignment/>
      <protection/>
    </xf>
    <xf numFmtId="9" fontId="16" fillId="0" borderId="0" xfId="44" applyNumberFormat="1" applyFont="1" applyBorder="1" applyAlignment="1">
      <alignment/>
      <protection/>
    </xf>
    <xf numFmtId="1" fontId="16" fillId="41" borderId="0" xfId="44" applyNumberFormat="1" applyFont="1" applyFill="1" applyBorder="1" applyAlignment="1">
      <alignment/>
      <protection/>
    </xf>
    <xf numFmtId="0" fontId="23" fillId="0" borderId="0" xfId="44" applyFont="1" applyBorder="1" applyAlignment="1">
      <alignment/>
      <protection/>
    </xf>
    <xf numFmtId="0" fontId="21" fillId="0" borderId="0" xfId="44" applyFont="1" applyBorder="1" applyAlignment="1">
      <alignment/>
      <protection/>
    </xf>
    <xf numFmtId="9" fontId="21" fillId="0" borderId="0" xfId="44" applyNumberFormat="1" applyFont="1" applyBorder="1" applyAlignment="1">
      <alignment/>
      <protection/>
    </xf>
    <xf numFmtId="0" fontId="24" fillId="0" borderId="0" xfId="44" applyFont="1" applyBorder="1" applyAlignment="1">
      <alignment/>
      <protection/>
    </xf>
    <xf numFmtId="9" fontId="16" fillId="0" borderId="0" xfId="44" applyNumberFormat="1" applyFont="1" applyAlignment="1">
      <alignment horizontal="right"/>
      <protection/>
    </xf>
    <xf numFmtId="9" fontId="16" fillId="0" borderId="0" xfId="44" applyNumberFormat="1" applyFont="1" applyBorder="1" applyAlignment="1">
      <alignment horizontal="right"/>
      <protection/>
    </xf>
    <xf numFmtId="9" fontId="25" fillId="0" borderId="0" xfId="44" applyNumberFormat="1" applyFont="1" applyBorder="1" applyAlignment="1">
      <alignment/>
      <protection/>
    </xf>
    <xf numFmtId="1" fontId="18" fillId="40" borderId="0" xfId="44" applyNumberFormat="1" applyFont="1" applyFill="1" applyBorder="1" applyAlignment="1">
      <alignment horizontal="left"/>
      <protection/>
    </xf>
    <xf numFmtId="0" fontId="16" fillId="0" borderId="0" xfId="44" applyFont="1" applyBorder="1" applyAlignment="1">
      <alignment/>
      <protection/>
    </xf>
    <xf numFmtId="1" fontId="18" fillId="41" borderId="0" xfId="44" applyNumberFormat="1" applyFont="1" applyFill="1" applyBorder="1" applyAlignment="1">
      <alignment horizontal="left"/>
      <protection/>
    </xf>
    <xf numFmtId="0" fontId="25" fillId="0" borderId="0" xfId="44" applyFont="1" applyBorder="1" applyAlignment="1">
      <alignment/>
      <protection/>
    </xf>
    <xf numFmtId="0" fontId="27" fillId="41" borderId="0" xfId="44" applyFont="1" applyFill="1" applyAlignment="1">
      <alignment/>
      <protection/>
    </xf>
    <xf numFmtId="0" fontId="29" fillId="0" borderId="0" xfId="44" applyFont="1" applyFill="1" applyBorder="1" applyAlignment="1">
      <alignment/>
      <protection/>
    </xf>
    <xf numFmtId="1" fontId="16" fillId="0" borderId="0" xfId="44" applyNumberFormat="1" applyFont="1" applyBorder="1" applyAlignment="1">
      <alignment/>
      <protection/>
    </xf>
    <xf numFmtId="0" fontId="26" fillId="41" borderId="0" xfId="44" applyFont="1" applyFill="1" applyBorder="1" applyAlignment="1">
      <alignment/>
      <protection/>
    </xf>
    <xf numFmtId="0" fontId="31" fillId="40" borderId="0" xfId="44" applyFont="1" applyFill="1" applyBorder="1" applyAlignment="1">
      <alignment/>
      <protection/>
    </xf>
    <xf numFmtId="177" fontId="16" fillId="40" borderId="0" xfId="44" applyNumberFormat="1" applyFont="1" applyFill="1" applyBorder="1" applyAlignment="1">
      <alignment/>
      <protection/>
    </xf>
    <xf numFmtId="177" fontId="17" fillId="40" borderId="0" xfId="44" applyNumberFormat="1" applyFont="1" applyFill="1" applyBorder="1" applyAlignment="1">
      <alignment/>
      <protection/>
    </xf>
    <xf numFmtId="178" fontId="14" fillId="0" borderId="0" xfId="44" applyNumberFormat="1">
      <alignment/>
      <protection/>
    </xf>
    <xf numFmtId="178" fontId="14" fillId="0" borderId="0" xfId="44" applyNumberFormat="1" applyFont="1">
      <alignment/>
      <protection/>
    </xf>
    <xf numFmtId="179" fontId="14" fillId="0" borderId="0" xfId="44" applyNumberFormat="1">
      <alignment/>
      <protection/>
    </xf>
    <xf numFmtId="178" fontId="16" fillId="0" borderId="0" xfId="44" applyNumberFormat="1" applyFont="1" applyAlignment="1">
      <alignment/>
      <protection/>
    </xf>
    <xf numFmtId="178" fontId="21" fillId="40" borderId="0" xfId="44" applyNumberFormat="1" applyFont="1" applyFill="1" applyBorder="1" applyAlignment="1">
      <alignment horizontal="left"/>
      <protection/>
    </xf>
    <xf numFmtId="178" fontId="18" fillId="40" borderId="0" xfId="44" applyNumberFormat="1" applyFont="1" applyFill="1" applyBorder="1" applyAlignment="1">
      <alignment horizontal="left"/>
      <protection/>
    </xf>
    <xf numFmtId="179" fontId="18" fillId="40" borderId="0" xfId="44" applyNumberFormat="1" applyFont="1" applyFill="1" applyBorder="1" applyAlignment="1">
      <alignment horizontal="left"/>
      <protection/>
    </xf>
    <xf numFmtId="179" fontId="16" fillId="0" borderId="0" xfId="44" applyNumberFormat="1" applyFont="1" applyBorder="1" applyAlignment="1">
      <alignment/>
      <protection/>
    </xf>
    <xf numFmtId="0" fontId="34" fillId="0" borderId="0" xfId="44" applyFont="1" applyBorder="1" applyAlignment="1">
      <alignment/>
      <protection/>
    </xf>
    <xf numFmtId="1" fontId="35" fillId="41" borderId="0" xfId="44" applyNumberFormat="1" applyFont="1" applyFill="1" applyBorder="1" applyAlignment="1">
      <alignment/>
      <protection/>
    </xf>
    <xf numFmtId="179" fontId="35" fillId="0" borderId="0" xfId="44" applyNumberFormat="1" applyFont="1" applyBorder="1" applyAlignment="1">
      <alignment/>
      <protection/>
    </xf>
    <xf numFmtId="179" fontId="16" fillId="0" borderId="0" xfId="44" applyNumberFormat="1" applyFont="1" applyBorder="1" applyAlignment="1">
      <alignment horizontal="right"/>
      <protection/>
    </xf>
    <xf numFmtId="9" fontId="33" fillId="0" borderId="0" xfId="44" applyNumberFormat="1" applyFont="1" applyBorder="1" applyAlignment="1">
      <alignment horizontal="right"/>
      <protection/>
    </xf>
    <xf numFmtId="1" fontId="33" fillId="41" borderId="0" xfId="44" applyNumberFormat="1" applyFont="1" applyFill="1" applyBorder="1" applyAlignment="1">
      <alignment/>
      <protection/>
    </xf>
    <xf numFmtId="0" fontId="37" fillId="0" borderId="0" xfId="44" applyFont="1" applyAlignment="1">
      <alignment/>
      <protection/>
    </xf>
    <xf numFmtId="0" fontId="37" fillId="0" borderId="0" xfId="44" applyFont="1">
      <alignment/>
      <protection/>
    </xf>
    <xf numFmtId="0" fontId="38" fillId="0" borderId="0" xfId="44" applyFont="1" applyBorder="1" applyAlignment="1">
      <alignment/>
      <protection/>
    </xf>
    <xf numFmtId="9" fontId="35" fillId="0" borderId="0" xfId="44" applyNumberFormat="1" applyFont="1" applyBorder="1" applyAlignment="1">
      <alignment/>
      <protection/>
    </xf>
    <xf numFmtId="0" fontId="39" fillId="40" borderId="0" xfId="44" applyFont="1" applyFill="1" applyBorder="1" applyAlignment="1">
      <alignment horizontal="left"/>
      <protection/>
    </xf>
    <xf numFmtId="0" fontId="14" fillId="0" borderId="0" xfId="44" applyFont="1" applyFill="1" applyAlignment="1">
      <alignment/>
      <protection/>
    </xf>
    <xf numFmtId="0" fontId="14" fillId="0" borderId="0" xfId="44" applyFill="1">
      <alignment/>
      <protection/>
    </xf>
    <xf numFmtId="0" fontId="21" fillId="42" borderId="0" xfId="44" applyFont="1" applyFill="1" applyBorder="1" applyAlignment="1">
      <alignment/>
      <protection/>
    </xf>
    <xf numFmtId="0" fontId="16" fillId="42" borderId="0" xfId="44" applyFont="1" applyFill="1" applyBorder="1" applyAlignment="1">
      <alignment/>
      <protection/>
    </xf>
    <xf numFmtId="0" fontId="16" fillId="0" borderId="0" xfId="44" applyFont="1" applyFill="1" applyBorder="1" applyAlignment="1">
      <alignment/>
      <protection/>
    </xf>
    <xf numFmtId="0" fontId="32" fillId="0" borderId="0" xfId="0" applyFont="1" applyBorder="1" applyAlignment="1">
      <alignment/>
    </xf>
    <xf numFmtId="178" fontId="25" fillId="0" borderId="0" xfId="44" applyNumberFormat="1" applyFont="1" applyBorder="1" applyAlignment="1">
      <alignment/>
      <protection/>
    </xf>
    <xf numFmtId="179" fontId="16" fillId="0" borderId="0" xfId="44" applyNumberFormat="1" applyFont="1" applyFill="1" applyBorder="1" applyAlignment="1">
      <alignment/>
      <protection/>
    </xf>
    <xf numFmtId="0" fontId="0" fillId="42" borderId="0" xfId="0" applyFill="1" applyAlignment="1">
      <alignment/>
    </xf>
    <xf numFmtId="1" fontId="16" fillId="42" borderId="0" xfId="44" applyNumberFormat="1" applyFont="1" applyFill="1" applyBorder="1" applyAlignment="1">
      <alignment/>
      <protection/>
    </xf>
    <xf numFmtId="179" fontId="16" fillId="42" borderId="0" xfId="44" applyNumberFormat="1" applyFont="1" applyFill="1" applyBorder="1" applyAlignment="1">
      <alignment/>
      <protection/>
    </xf>
    <xf numFmtId="0" fontId="29" fillId="0" borderId="0" xfId="44" applyFont="1" applyBorder="1" applyAlignment="1">
      <alignment/>
      <protection/>
    </xf>
    <xf numFmtId="9" fontId="16" fillId="0" borderId="0" xfId="44" applyNumberFormat="1" applyFont="1" applyFill="1" applyAlignment="1">
      <alignment horizontal="right"/>
      <protection/>
    </xf>
    <xf numFmtId="179" fontId="16" fillId="0" borderId="0" xfId="44" applyNumberFormat="1" applyFont="1" applyFill="1" applyBorder="1" applyAlignment="1">
      <alignment horizontal="right"/>
      <protection/>
    </xf>
    <xf numFmtId="0" fontId="18" fillId="40" borderId="0" xfId="44" applyFont="1" applyFill="1" applyBorder="1" applyAlignment="1">
      <alignment/>
      <protection/>
    </xf>
    <xf numFmtId="0" fontId="19" fillId="0" borderId="0" xfId="44" applyFont="1" applyFill="1" applyBorder="1" applyAlignment="1">
      <alignment vertical="center"/>
      <protection/>
    </xf>
    <xf numFmtId="179" fontId="16" fillId="0" borderId="0" xfId="44" applyNumberFormat="1" applyFont="1" applyBorder="1" applyAlignment="1">
      <alignment vertical="center"/>
      <protection/>
    </xf>
    <xf numFmtId="0" fontId="40" fillId="0" borderId="0" xfId="44" applyFont="1" applyBorder="1" applyAlignment="1">
      <alignment/>
      <protection/>
    </xf>
    <xf numFmtId="178" fontId="16" fillId="40" borderId="0" xfId="44" applyNumberFormat="1" applyFont="1" applyFill="1" applyBorder="1" applyAlignment="1">
      <alignment/>
      <protection/>
    </xf>
    <xf numFmtId="178" fontId="17" fillId="40" borderId="0" xfId="44" applyNumberFormat="1" applyFont="1" applyFill="1" applyBorder="1" applyAlignment="1">
      <alignment/>
      <protection/>
    </xf>
    <xf numFmtId="179" fontId="17" fillId="43" borderId="0" xfId="44" applyNumberFormat="1" applyFont="1" applyFill="1" applyBorder="1" applyAlignment="1">
      <alignment/>
      <protection/>
    </xf>
    <xf numFmtId="178" fontId="17" fillId="0" borderId="0" xfId="44" applyNumberFormat="1" applyFont="1" applyAlignment="1">
      <alignment/>
      <protection/>
    </xf>
    <xf numFmtId="178" fontId="14" fillId="0" borderId="0" xfId="44" applyNumberFormat="1" applyFont="1" applyAlignment="1">
      <alignment/>
      <protection/>
    </xf>
    <xf numFmtId="0" fontId="14" fillId="0" borderId="0" xfId="44" applyFont="1" applyBorder="1" applyAlignment="1">
      <alignment/>
      <protection/>
    </xf>
    <xf numFmtId="0" fontId="14" fillId="0" borderId="0" xfId="44" applyBorder="1">
      <alignment/>
      <protection/>
    </xf>
    <xf numFmtId="0" fontId="23" fillId="0" borderId="0" xfId="69" applyFont="1" applyBorder="1">
      <alignment/>
      <protection/>
    </xf>
    <xf numFmtId="179" fontId="14" fillId="0" borderId="0" xfId="44" applyNumberFormat="1" applyFont="1" applyAlignment="1">
      <alignment/>
      <protection/>
    </xf>
    <xf numFmtId="0" fontId="32" fillId="0" borderId="0" xfId="69" applyFont="1" applyBorder="1">
      <alignment/>
      <protection/>
    </xf>
    <xf numFmtId="0" fontId="21" fillId="0" borderId="0" xfId="44" applyFont="1" applyFill="1" applyBorder="1" applyAlignment="1">
      <alignment vertical="top"/>
      <protection/>
    </xf>
    <xf numFmtId="0" fontId="14" fillId="0" borderId="0" xfId="44" applyFont="1" applyFill="1" applyBorder="1" applyAlignment="1">
      <alignment/>
      <protection/>
    </xf>
    <xf numFmtId="0" fontId="14" fillId="0" borderId="0" xfId="44" applyFill="1" applyBorder="1">
      <alignment/>
      <protection/>
    </xf>
    <xf numFmtId="9" fontId="36" fillId="0" borderId="0" xfId="0" applyNumberFormat="1" applyFont="1" applyBorder="1" applyAlignment="1">
      <alignment/>
    </xf>
    <xf numFmtId="178" fontId="104" fillId="0" borderId="0" xfId="45" applyNumberFormat="1" applyFont="1" applyBorder="1" applyAlignment="1">
      <alignment/>
      <protection/>
    </xf>
    <xf numFmtId="186" fontId="104" fillId="0" borderId="0" xfId="45" applyFont="1" applyBorder="1" applyAlignment="1">
      <alignment/>
      <protection/>
    </xf>
    <xf numFmtId="0" fontId="36" fillId="0" borderId="0" xfId="0" applyFont="1" applyBorder="1" applyAlignment="1">
      <alignment/>
    </xf>
    <xf numFmtId="183" fontId="32" fillId="0" borderId="0" xfId="76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105" fillId="0" borderId="0" xfId="69" applyFont="1" applyBorder="1">
      <alignment/>
      <protection/>
    </xf>
    <xf numFmtId="0" fontId="20" fillId="0" borderId="0" xfId="44" applyFont="1" applyBorder="1" applyAlignment="1">
      <alignment/>
      <protection/>
    </xf>
    <xf numFmtId="179" fontId="33" fillId="0" borderId="0" xfId="44" applyNumberFormat="1" applyFont="1" applyFill="1" applyBorder="1" applyAlignment="1">
      <alignment/>
      <protection/>
    </xf>
    <xf numFmtId="179" fontId="33" fillId="0" borderId="0" xfId="44" applyNumberFormat="1" applyFont="1" applyFill="1" applyBorder="1" applyAlignment="1">
      <alignment horizontal="right"/>
      <protection/>
    </xf>
    <xf numFmtId="9" fontId="33" fillId="0" borderId="0" xfId="44" applyNumberFormat="1" applyFont="1" applyFill="1" applyAlignment="1">
      <alignment horizontal="right"/>
      <protection/>
    </xf>
    <xf numFmtId="1" fontId="41" fillId="41" borderId="0" xfId="44" applyNumberFormat="1" applyFont="1" applyFill="1" applyBorder="1" applyAlignment="1">
      <alignment horizontal="left"/>
      <protection/>
    </xf>
    <xf numFmtId="0" fontId="36" fillId="0" borderId="0" xfId="69" applyFont="1" applyBorder="1">
      <alignment/>
      <protection/>
    </xf>
    <xf numFmtId="179" fontId="17" fillId="43" borderId="12" xfId="44" applyNumberFormat="1" applyFont="1" applyFill="1" applyBorder="1" applyAlignment="1">
      <alignment/>
      <protection/>
    </xf>
    <xf numFmtId="0" fontId="106" fillId="0" borderId="0" xfId="44" applyFont="1" applyAlignment="1">
      <alignment/>
      <protection/>
    </xf>
    <xf numFmtId="0" fontId="105" fillId="0" borderId="0" xfId="44" applyFont="1" applyBorder="1" applyAlignment="1">
      <alignment/>
      <protection/>
    </xf>
    <xf numFmtId="0" fontId="107" fillId="0" borderId="0" xfId="44" applyFont="1" applyFill="1">
      <alignment/>
      <protection/>
    </xf>
    <xf numFmtId="0" fontId="18" fillId="40" borderId="0" xfId="44" applyFont="1" applyFill="1" applyBorder="1" applyAlignment="1">
      <alignment horizontal="center" vertical="center" wrapText="1"/>
      <protection/>
    </xf>
    <xf numFmtId="9" fontId="108" fillId="0" borderId="0" xfId="44" applyNumberFormat="1" applyFont="1" applyBorder="1" applyAlignment="1">
      <alignment/>
      <protection/>
    </xf>
    <xf numFmtId="0" fontId="108" fillId="0" borderId="0" xfId="44" applyFont="1" applyBorder="1" applyAlignment="1">
      <alignment/>
      <protection/>
    </xf>
    <xf numFmtId="0" fontId="30" fillId="0" borderId="0" xfId="44" applyFont="1" applyAlignment="1">
      <alignment/>
      <protection/>
    </xf>
    <xf numFmtId="0" fontId="30" fillId="0" borderId="0" xfId="44" applyFont="1">
      <alignment/>
      <protection/>
    </xf>
    <xf numFmtId="0" fontId="107" fillId="0" borderId="0" xfId="44" applyFont="1" applyFill="1" applyBorder="1">
      <alignment/>
      <protection/>
    </xf>
    <xf numFmtId="178" fontId="42" fillId="0" borderId="0" xfId="44" applyNumberFormat="1" applyFont="1" applyBorder="1" applyAlignment="1">
      <alignment/>
      <protection/>
    </xf>
    <xf numFmtId="178" fontId="43" fillId="0" borderId="0" xfId="40" applyNumberFormat="1" applyFont="1" applyFill="1" applyBorder="1" applyAlignment="1" applyProtection="1">
      <alignment/>
      <protection/>
    </xf>
    <xf numFmtId="178" fontId="28" fillId="0" borderId="0" xfId="44" applyNumberFormat="1" applyFont="1" applyBorder="1" applyAlignment="1">
      <alignment horizontal="right"/>
      <protection/>
    </xf>
    <xf numFmtId="178" fontId="44" fillId="0" borderId="0" xfId="44" applyNumberFormat="1" applyFont="1" applyBorder="1" applyAlignment="1">
      <alignment/>
      <protection/>
    </xf>
    <xf numFmtId="178" fontId="45" fillId="0" borderId="0" xfId="40" applyNumberFormat="1" applyFont="1" applyFill="1" applyBorder="1" applyAlignment="1" applyProtection="1">
      <alignment/>
      <protection/>
    </xf>
    <xf numFmtId="178" fontId="44" fillId="0" borderId="0" xfId="44" applyNumberFormat="1" applyFont="1" applyBorder="1" applyAlignment="1">
      <alignment horizontal="right"/>
      <protection/>
    </xf>
    <xf numFmtId="178" fontId="109" fillId="0" borderId="0" xfId="44" applyNumberFormat="1" applyFont="1" applyBorder="1" applyAlignment="1">
      <alignment/>
      <protection/>
    </xf>
    <xf numFmtId="185" fontId="46" fillId="0" borderId="0" xfId="44" applyNumberFormat="1" applyFont="1" applyBorder="1" applyAlignment="1">
      <alignment/>
      <protection/>
    </xf>
    <xf numFmtId="178" fontId="47" fillId="0" borderId="0" xfId="40" applyNumberFormat="1" applyFont="1" applyFill="1" applyBorder="1" applyAlignment="1" applyProtection="1">
      <alignment/>
      <protection/>
    </xf>
    <xf numFmtId="178" fontId="42" fillId="0" borderId="0" xfId="44" applyNumberFormat="1" applyFont="1" applyBorder="1" applyAlignment="1">
      <alignment horizontal="right"/>
      <protection/>
    </xf>
    <xf numFmtId="178" fontId="46" fillId="40" borderId="0" xfId="44" applyNumberFormat="1" applyFont="1" applyFill="1" applyBorder="1" applyAlignment="1">
      <alignment horizontal="left"/>
      <protection/>
    </xf>
    <xf numFmtId="178" fontId="39" fillId="40" borderId="0" xfId="44" applyNumberFormat="1" applyFont="1" applyFill="1" applyBorder="1" applyAlignment="1">
      <alignment horizontal="left"/>
      <protection/>
    </xf>
    <xf numFmtId="0" fontId="28" fillId="42" borderId="0" xfId="44" applyFont="1" applyFill="1" applyBorder="1" applyAlignment="1">
      <alignment/>
      <protection/>
    </xf>
    <xf numFmtId="178" fontId="28" fillId="42" borderId="0" xfId="44" applyNumberFormat="1" applyFont="1" applyFill="1" applyBorder="1" applyAlignment="1">
      <alignment/>
      <protection/>
    </xf>
    <xf numFmtId="178" fontId="43" fillId="42" borderId="0" xfId="44" applyNumberFormat="1" applyFont="1" applyFill="1" applyBorder="1" applyAlignment="1">
      <alignment/>
      <protection/>
    </xf>
    <xf numFmtId="178" fontId="28" fillId="0" borderId="0" xfId="44" applyNumberFormat="1" applyFont="1" applyBorder="1" applyAlignment="1">
      <alignment/>
      <protection/>
    </xf>
    <xf numFmtId="178" fontId="43" fillId="0" borderId="0" xfId="44" applyNumberFormat="1" applyFont="1" applyBorder="1" applyAlignment="1">
      <alignment/>
      <protection/>
    </xf>
    <xf numFmtId="0" fontId="39" fillId="40" borderId="0" xfId="44" applyFont="1" applyFill="1" applyBorder="1" applyAlignment="1">
      <alignment horizontal="left"/>
      <protection/>
    </xf>
    <xf numFmtId="178" fontId="28" fillId="0" borderId="0" xfId="44" applyNumberFormat="1" applyFont="1" applyAlignment="1">
      <alignment/>
      <protection/>
    </xf>
    <xf numFmtId="178" fontId="43" fillId="0" borderId="0" xfId="44" applyNumberFormat="1" applyFont="1" applyFill="1" applyBorder="1" applyAlignment="1">
      <alignment/>
      <protection/>
    </xf>
    <xf numFmtId="178" fontId="42" fillId="0" borderId="0" xfId="44" applyNumberFormat="1" applyFont="1" applyFill="1" applyBorder="1" applyAlignment="1">
      <alignment/>
      <protection/>
    </xf>
    <xf numFmtId="178" fontId="47" fillId="0" borderId="0" xfId="44" applyNumberFormat="1" applyFont="1" applyFill="1" applyBorder="1" applyAlignment="1">
      <alignment/>
      <protection/>
    </xf>
    <xf numFmtId="178" fontId="42" fillId="0" borderId="0" xfId="44" applyNumberFormat="1" applyFont="1" applyFill="1" applyAlignment="1">
      <alignment/>
      <protection/>
    </xf>
    <xf numFmtId="0" fontId="39" fillId="40" borderId="0" xfId="44" applyFont="1" applyFill="1" applyBorder="1" applyAlignment="1">
      <alignment/>
      <protection/>
    </xf>
    <xf numFmtId="178" fontId="45" fillId="0" borderId="0" xfId="44" applyNumberFormat="1" applyFont="1" applyBorder="1" applyAlignment="1">
      <alignment/>
      <protection/>
    </xf>
    <xf numFmtId="178" fontId="45" fillId="0" borderId="0" xfId="44" applyNumberFormat="1" applyFont="1" applyFill="1" applyBorder="1" applyAlignment="1">
      <alignment/>
      <protection/>
    </xf>
    <xf numFmtId="179" fontId="39" fillId="40" borderId="0" xfId="44" applyNumberFormat="1" applyFont="1" applyFill="1" applyBorder="1" applyAlignment="1">
      <alignment horizontal="left"/>
      <protection/>
    </xf>
    <xf numFmtId="0" fontId="46" fillId="40" borderId="0" xfId="44" applyFont="1" applyFill="1" applyBorder="1" applyAlignment="1">
      <alignment horizontal="left"/>
      <protection/>
    </xf>
    <xf numFmtId="0" fontId="48" fillId="0" borderId="0" xfId="44" applyFont="1" applyFill="1" applyBorder="1" applyAlignment="1">
      <alignment/>
      <protection/>
    </xf>
    <xf numFmtId="0" fontId="39" fillId="0" borderId="0" xfId="44" applyFont="1" applyFill="1" applyBorder="1" applyAlignment="1">
      <alignment vertical="center"/>
      <protection/>
    </xf>
    <xf numFmtId="0" fontId="39" fillId="0" borderId="0" xfId="44" applyFont="1" applyFill="1" applyBorder="1" applyAlignment="1">
      <alignment horizontal="left" vertical="center"/>
      <protection/>
    </xf>
    <xf numFmtId="178" fontId="104" fillId="0" borderId="0" xfId="45" applyNumberFormat="1" applyFont="1" applyBorder="1" applyAlignment="1">
      <alignment/>
      <protection/>
    </xf>
    <xf numFmtId="0" fontId="28" fillId="0" borderId="0" xfId="44" applyFont="1" applyFill="1" applyBorder="1">
      <alignment/>
      <protection/>
    </xf>
    <xf numFmtId="178" fontId="49" fillId="0" borderId="0" xfId="44" applyNumberFormat="1" applyFont="1" applyAlignment="1">
      <alignment/>
      <protection/>
    </xf>
    <xf numFmtId="0" fontId="32" fillId="0" borderId="0" xfId="0" applyFont="1" applyBorder="1" applyAlignment="1">
      <alignment/>
    </xf>
    <xf numFmtId="0" fontId="32" fillId="0" borderId="0" xfId="44" applyFont="1" applyBorder="1" applyAlignment="1">
      <alignment/>
      <protection/>
    </xf>
    <xf numFmtId="0" fontId="34" fillId="0" borderId="0" xfId="44" applyFont="1" applyBorder="1" applyAlignment="1">
      <alignment/>
      <protection/>
    </xf>
    <xf numFmtId="0" fontId="32" fillId="0" borderId="0" xfId="44" applyFont="1" applyAlignment="1">
      <alignment horizontal="left"/>
      <protection/>
    </xf>
    <xf numFmtId="0" fontId="36" fillId="0" borderId="0" xfId="44" applyFont="1" applyBorder="1" applyAlignment="1">
      <alignment/>
      <protection/>
    </xf>
    <xf numFmtId="0" fontId="50" fillId="40" borderId="0" xfId="44" applyFont="1" applyFill="1" applyBorder="1" applyAlignment="1">
      <alignment horizontal="left"/>
      <protection/>
    </xf>
    <xf numFmtId="0" fontId="51" fillId="40" borderId="0" xfId="44" applyFont="1" applyFill="1" applyBorder="1" applyAlignment="1">
      <alignment horizontal="left"/>
      <protection/>
    </xf>
    <xf numFmtId="0" fontId="32" fillId="42" borderId="0" xfId="44" applyFont="1" applyFill="1" applyBorder="1" applyAlignment="1">
      <alignment/>
      <protection/>
    </xf>
    <xf numFmtId="0" fontId="23" fillId="42" borderId="0" xfId="44" applyFont="1" applyFill="1" applyBorder="1" applyAlignment="1">
      <alignment/>
      <protection/>
    </xf>
    <xf numFmtId="0" fontId="36" fillId="0" borderId="13" xfId="0" applyFont="1" applyBorder="1" applyAlignment="1">
      <alignment/>
    </xf>
    <xf numFmtId="0" fontId="32" fillId="0" borderId="0" xfId="71" applyFont="1" applyBorder="1">
      <alignment/>
      <protection/>
    </xf>
    <xf numFmtId="0" fontId="36" fillId="0" borderId="0" xfId="71" applyFont="1" applyFill="1" applyBorder="1" applyAlignment="1">
      <alignment wrapText="1"/>
      <protection/>
    </xf>
    <xf numFmtId="0" fontId="52" fillId="0" borderId="0" xfId="44" applyFont="1" applyBorder="1" applyAlignment="1">
      <alignment/>
      <protection/>
    </xf>
    <xf numFmtId="0" fontId="32" fillId="0" borderId="0" xfId="44" applyFont="1" applyAlignment="1">
      <alignment/>
      <protection/>
    </xf>
    <xf numFmtId="0" fontId="32" fillId="0" borderId="0" xfId="0" applyFont="1" applyAlignment="1">
      <alignment/>
    </xf>
    <xf numFmtId="0" fontId="32" fillId="0" borderId="0" xfId="44" applyFont="1" applyFill="1">
      <alignment/>
      <protection/>
    </xf>
    <xf numFmtId="0" fontId="53" fillId="0" borderId="0" xfId="44" applyFont="1" applyFill="1">
      <alignment/>
      <protection/>
    </xf>
    <xf numFmtId="0" fontId="51" fillId="40" borderId="0" xfId="44" applyFont="1" applyFill="1" applyBorder="1" applyAlignment="1">
      <alignment/>
      <protection/>
    </xf>
    <xf numFmtId="0" fontId="24" fillId="0" borderId="0" xfId="44" applyFont="1" applyFill="1" applyBorder="1" applyAlignment="1">
      <alignment/>
      <protection/>
    </xf>
    <xf numFmtId="0" fontId="22" fillId="0" borderId="0" xfId="44" applyFont="1" applyAlignment="1">
      <alignment/>
      <protection/>
    </xf>
    <xf numFmtId="0" fontId="55" fillId="0" borderId="0" xfId="44" applyFont="1" applyFill="1" applyBorder="1" applyAlignment="1">
      <alignment vertical="center"/>
      <protection/>
    </xf>
    <xf numFmtId="186" fontId="110" fillId="0" borderId="0" xfId="45" applyFont="1" applyBorder="1" applyAlignment="1">
      <alignment/>
      <protection/>
    </xf>
    <xf numFmtId="0" fontId="0" fillId="0" borderId="0" xfId="44" applyFont="1" applyFill="1" applyBorder="1">
      <alignment/>
      <protection/>
    </xf>
    <xf numFmtId="0" fontId="32" fillId="0" borderId="0" xfId="44" applyFont="1" applyFill="1" applyBorder="1">
      <alignment/>
      <protection/>
    </xf>
    <xf numFmtId="0" fontId="36" fillId="0" borderId="0" xfId="44" applyFont="1" applyFill="1" applyBorder="1">
      <alignment/>
      <protection/>
    </xf>
    <xf numFmtId="178" fontId="111" fillId="0" borderId="0" xfId="44" applyNumberFormat="1" applyFont="1" applyBorder="1" applyAlignment="1">
      <alignment/>
      <protection/>
    </xf>
    <xf numFmtId="183" fontId="43" fillId="0" borderId="0" xfId="76" applyNumberFormat="1" applyFont="1" applyFill="1" applyBorder="1" applyAlignment="1">
      <alignment horizontal="right"/>
    </xf>
    <xf numFmtId="178" fontId="47" fillId="0" borderId="0" xfId="44" applyNumberFormat="1" applyFont="1" applyAlignment="1">
      <alignment/>
      <protection/>
    </xf>
    <xf numFmtId="0" fontId="32" fillId="0" borderId="0" xfId="44" applyFont="1" applyBorder="1" applyAlignment="1">
      <alignment/>
      <protection/>
    </xf>
    <xf numFmtId="0" fontId="112" fillId="0" borderId="0" xfId="44" applyFont="1" applyFill="1">
      <alignment/>
      <protection/>
    </xf>
    <xf numFmtId="0" fontId="105" fillId="0" borderId="0" xfId="44" applyFont="1" applyBorder="1" applyAlignment="1">
      <alignment/>
      <protection/>
    </xf>
    <xf numFmtId="0" fontId="113" fillId="0" borderId="0" xfId="44" applyFont="1" applyBorder="1" applyAlignment="1">
      <alignment/>
      <protection/>
    </xf>
    <xf numFmtId="0" fontId="36" fillId="0" borderId="0" xfId="0" applyFont="1" applyBorder="1" applyAlignment="1">
      <alignment/>
    </xf>
    <xf numFmtId="0" fontId="107" fillId="0" borderId="0" xfId="44" applyFont="1" applyAlignment="1">
      <alignment/>
      <protection/>
    </xf>
    <xf numFmtId="0" fontId="32" fillId="0" borderId="0" xfId="44" applyFont="1" applyFill="1" applyBorder="1" applyAlignment="1">
      <alignment/>
      <protection/>
    </xf>
    <xf numFmtId="0" fontId="29" fillId="0" borderId="0" xfId="44" applyFont="1" applyFill="1" applyBorder="1" applyAlignment="1">
      <alignment/>
      <protection/>
    </xf>
    <xf numFmtId="0" fontId="18" fillId="40" borderId="0" xfId="44" applyFont="1" applyFill="1" applyBorder="1" applyAlignment="1">
      <alignment horizontal="center" wrapText="1"/>
      <protection/>
    </xf>
    <xf numFmtId="0" fontId="18" fillId="40" borderId="0" xfId="44" applyFont="1" applyFill="1" applyBorder="1" applyAlignment="1">
      <alignment horizontal="center" vertical="center" wrapText="1"/>
      <protection/>
    </xf>
    <xf numFmtId="0" fontId="51" fillId="40" borderId="0" xfId="44" applyFont="1" applyFill="1" applyBorder="1" applyAlignment="1">
      <alignment horizontal="center" vertical="center" wrapText="1"/>
      <protection/>
    </xf>
    <xf numFmtId="0" fontId="51" fillId="40" borderId="0" xfId="44" applyFont="1" applyFill="1" applyBorder="1" applyAlignment="1">
      <alignment horizontal="center" vertical="center"/>
      <protection/>
    </xf>
    <xf numFmtId="0" fontId="18" fillId="40" borderId="0" xfId="44" applyFont="1" applyFill="1" applyBorder="1" applyAlignment="1">
      <alignment horizontal="center" vertical="center"/>
      <protection/>
    </xf>
    <xf numFmtId="0" fontId="39" fillId="40" borderId="0" xfId="44" applyFont="1" applyFill="1" applyBorder="1" applyAlignment="1">
      <alignment horizontal="center" vertical="center" wrapText="1"/>
      <protection/>
    </xf>
    <xf numFmtId="0" fontId="23" fillId="0" borderId="0" xfId="69" applyFont="1" applyBorder="1">
      <alignment/>
      <protection/>
    </xf>
    <xf numFmtId="14" fontId="16" fillId="0" borderId="0" xfId="44" applyNumberFormat="1" applyFont="1" applyFill="1" applyBorder="1" applyAlignment="1">
      <alignment horizontal="right"/>
      <protection/>
    </xf>
    <xf numFmtId="0" fontId="16" fillId="0" borderId="0" xfId="44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44" applyFont="1" applyFill="1" applyBorder="1" applyAlignment="1">
      <alignment horizontal="left" vertical="center"/>
      <protection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 2" xfId="39"/>
    <cellStyle name="Comma" xfId="40"/>
    <cellStyle name="Čárka 2" xfId="41"/>
    <cellStyle name="Comma [0]" xfId="42"/>
    <cellStyle name="Error" xfId="43"/>
    <cellStyle name="Excel Built-in Normal" xfId="44"/>
    <cellStyle name="Excel Built-in Normal 2" xfId="45"/>
    <cellStyle name="Footnote" xfId="46"/>
    <cellStyle name="Good" xfId="47"/>
    <cellStyle name="Heading" xfId="48"/>
    <cellStyle name="Heading 1" xfId="49"/>
    <cellStyle name="Heading 2" xfId="50"/>
    <cellStyle name="Heading 3" xfId="51"/>
    <cellStyle name="Heading1" xfId="52"/>
    <cellStyle name="Heading1 2" xfId="53"/>
    <cellStyle name="Hyperlink" xfId="54"/>
    <cellStyle name="Kontrolní buňka" xfId="55"/>
    <cellStyle name="Currency" xfId="56"/>
    <cellStyle name="Měna 2" xfId="57"/>
    <cellStyle name="Měna 2 2" xfId="58"/>
    <cellStyle name="Měna 3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al" xfId="66"/>
    <cellStyle name="Neutrální" xfId="67"/>
    <cellStyle name="Normal 2" xfId="68"/>
    <cellStyle name="Normální 2" xfId="69"/>
    <cellStyle name="Normální 2 2" xfId="70"/>
    <cellStyle name="Normální 3" xfId="71"/>
    <cellStyle name="Note" xfId="72"/>
    <cellStyle name="Followed Hyperlink" xfId="73"/>
    <cellStyle name="Poznámka" xfId="74"/>
    <cellStyle name="Poznámka 2" xfId="75"/>
    <cellStyle name="Poznámka 2 2" xfId="76"/>
    <cellStyle name="Poznámka 3" xfId="77"/>
    <cellStyle name="Percent" xfId="78"/>
    <cellStyle name="Procenta 2" xfId="79"/>
    <cellStyle name="Procenta 2 2" xfId="80"/>
    <cellStyle name="Procenta 3" xfId="81"/>
    <cellStyle name="Propojená buňka" xfId="82"/>
    <cellStyle name="Result" xfId="83"/>
    <cellStyle name="Result 2" xfId="84"/>
    <cellStyle name="Result2" xfId="85"/>
    <cellStyle name="Result2 2" xfId="86"/>
    <cellStyle name="Správně" xfId="87"/>
    <cellStyle name="Status" xfId="88"/>
    <cellStyle name="Špatně" xfId="89"/>
    <cellStyle name="Text" xfId="90"/>
    <cellStyle name="Text upozornění" xfId="91"/>
    <cellStyle name="Vstup" xfId="92"/>
    <cellStyle name="Výpočet" xfId="93"/>
    <cellStyle name="Výstup" xfId="94"/>
    <cellStyle name="Vysvětlující text" xfId="95"/>
    <cellStyle name="Warning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0</xdr:rowOff>
    </xdr:from>
    <xdr:to>
      <xdr:col>4</xdr:col>
      <xdr:colOff>628650</xdr:colOff>
      <xdr:row>4</xdr:row>
      <xdr:rowOff>285750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152</xdr:row>
      <xdr:rowOff>114300</xdr:rowOff>
    </xdr:from>
    <xdr:to>
      <xdr:col>5</xdr:col>
      <xdr:colOff>419100</xdr:colOff>
      <xdr:row>161</xdr:row>
      <xdr:rowOff>133350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7127200"/>
          <a:ext cx="1619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="80" zoomScaleNormal="80" zoomScaleSheetLayoutView="80" workbookViewId="0" topLeftCell="A1">
      <selection activeCell="G5" sqref="G5"/>
    </sheetView>
  </sheetViews>
  <sheetFormatPr defaultColWidth="12.875" defaultRowHeight="15" customHeight="1"/>
  <cols>
    <col min="1" max="1" width="6.875" style="1" customWidth="1"/>
    <col min="2" max="2" width="50.875" style="1" customWidth="1"/>
    <col min="3" max="3" width="9.875" style="1" customWidth="1"/>
    <col min="4" max="4" width="7.125" style="1" customWidth="1"/>
    <col min="5" max="5" width="11.875" style="33" customWidth="1"/>
    <col min="6" max="6" width="12.50390625" style="34" bestFit="1" customWidth="1"/>
    <col min="7" max="7" width="10.875" style="33" customWidth="1"/>
    <col min="8" max="8" width="15.125" style="1" customWidth="1"/>
    <col min="9" max="9" width="13.00390625" style="35" customWidth="1"/>
    <col min="10" max="10" width="15.375" style="35" customWidth="1"/>
    <col min="11" max="25" width="11.125" style="1" customWidth="1"/>
    <col min="26" max="16384" width="12.875" style="1" customWidth="1"/>
  </cols>
  <sheetData>
    <row r="1" spans="1:25" ht="14.25" customHeight="1">
      <c r="A1" s="2"/>
      <c r="B1" s="183">
        <v>43474</v>
      </c>
      <c r="C1" s="184"/>
      <c r="D1" s="184"/>
      <c r="E1" s="184"/>
      <c r="F1" s="184"/>
      <c r="G1" s="184"/>
      <c r="H1" s="176" t="s">
        <v>48</v>
      </c>
      <c r="I1" s="176"/>
      <c r="J1" s="17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>
      <c r="A2" s="4"/>
      <c r="B2" s="185"/>
      <c r="C2" s="185"/>
      <c r="D2" s="185"/>
      <c r="E2" s="185"/>
      <c r="F2" s="185"/>
      <c r="G2" s="3"/>
      <c r="H2" s="186"/>
      <c r="I2" s="186"/>
      <c r="J2" s="18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>
      <c r="A3" s="4"/>
      <c r="B3" s="5"/>
      <c r="C3" s="2"/>
      <c r="D3" s="5"/>
      <c r="E3" s="36"/>
      <c r="F3" s="36"/>
      <c r="G3" s="36"/>
      <c r="H3" s="186"/>
      <c r="I3" s="186"/>
      <c r="J3" s="18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>
      <c r="A4" s="4"/>
      <c r="B4" s="5"/>
      <c r="C4" s="2"/>
      <c r="D4" s="5"/>
      <c r="E4" s="36"/>
      <c r="F4" s="36"/>
      <c r="G4" s="36"/>
      <c r="H4" s="186"/>
      <c r="I4" s="186"/>
      <c r="J4" s="18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6.25" customHeight="1">
      <c r="A5" s="187" t="s">
        <v>198</v>
      </c>
      <c r="B5" s="187"/>
      <c r="C5" s="187"/>
      <c r="D5" s="187"/>
      <c r="E5" s="187"/>
      <c r="F5" s="187"/>
      <c r="G5" s="6"/>
      <c r="H5" s="186"/>
      <c r="I5" s="186"/>
      <c r="J5" s="18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7" customHeight="1">
      <c r="A6" s="177" t="s">
        <v>49</v>
      </c>
      <c r="B6" s="180" t="s">
        <v>50</v>
      </c>
      <c r="C6" s="7"/>
      <c r="D6" s="180" t="s">
        <v>51</v>
      </c>
      <c r="E6" s="177" t="s">
        <v>203</v>
      </c>
      <c r="F6" s="177" t="s">
        <v>204</v>
      </c>
      <c r="G6" s="177" t="s">
        <v>54</v>
      </c>
      <c r="H6" s="176" t="s">
        <v>55</v>
      </c>
      <c r="I6" s="177" t="s">
        <v>56</v>
      </c>
      <c r="J6" s="177" t="s">
        <v>57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2.5" customHeight="1">
      <c r="A7" s="177"/>
      <c r="B7" s="180"/>
      <c r="C7" s="8"/>
      <c r="D7" s="180"/>
      <c r="E7" s="177"/>
      <c r="F7" s="177"/>
      <c r="G7" s="177"/>
      <c r="H7" s="176"/>
      <c r="I7" s="177"/>
      <c r="J7" s="17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>
      <c r="A8" s="9"/>
      <c r="B8" s="9" t="s">
        <v>58</v>
      </c>
      <c r="C8" s="9"/>
      <c r="D8" s="10"/>
      <c r="E8" s="37"/>
      <c r="F8" s="37"/>
      <c r="G8" s="38"/>
      <c r="H8" s="9"/>
      <c r="I8" s="39"/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140" t="s">
        <v>59</v>
      </c>
      <c r="B9" s="141" t="s">
        <v>181</v>
      </c>
      <c r="C9" s="12"/>
      <c r="D9" s="13">
        <v>0.15</v>
      </c>
      <c r="E9" s="106">
        <v>3.5</v>
      </c>
      <c r="F9" s="107">
        <f aca="true" t="shared" si="0" ref="F9:F22">E9*(D9+1)</f>
        <v>4.0249999999999995</v>
      </c>
      <c r="G9" s="108">
        <v>6.99</v>
      </c>
      <c r="H9" s="14"/>
      <c r="I9" s="40">
        <f aca="true" t="shared" si="1" ref="I9:I22">E9*H9</f>
        <v>0</v>
      </c>
      <c r="J9" s="40">
        <f aca="true" t="shared" si="2" ref="J9:J22">F9*H9</f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140"/>
      <c r="B10" s="142" t="s">
        <v>182</v>
      </c>
      <c r="C10" s="102" t="s">
        <v>60</v>
      </c>
      <c r="D10" s="101">
        <v>0.15</v>
      </c>
      <c r="E10" s="109">
        <v>3.3</v>
      </c>
      <c r="F10" s="110">
        <f t="shared" si="0"/>
        <v>3.7949999999999995</v>
      </c>
      <c r="G10" s="111">
        <v>6.99</v>
      </c>
      <c r="H10" s="42"/>
      <c r="I10" s="40">
        <f t="shared" si="1"/>
        <v>0</v>
      </c>
      <c r="J10" s="40">
        <f t="shared" si="2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86" t="s">
        <v>0</v>
      </c>
      <c r="B11" s="143" t="s">
        <v>212</v>
      </c>
      <c r="C11" s="18"/>
      <c r="D11" s="19">
        <v>0.15</v>
      </c>
      <c r="E11" s="106">
        <v>7.99</v>
      </c>
      <c r="F11" s="107">
        <f>E11*(D11+1)</f>
        <v>9.1885</v>
      </c>
      <c r="G11" s="108">
        <v>13.99</v>
      </c>
      <c r="H11" s="14"/>
      <c r="I11" s="40">
        <f t="shared" si="1"/>
        <v>0</v>
      </c>
      <c r="J11" s="40">
        <f t="shared" si="2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86"/>
      <c r="B12" s="143"/>
      <c r="C12" s="102" t="s">
        <v>60</v>
      </c>
      <c r="D12" s="19">
        <v>0.15</v>
      </c>
      <c r="E12" s="165">
        <v>6.99</v>
      </c>
      <c r="F12" s="107">
        <f t="shared" si="0"/>
        <v>8.038499999999999</v>
      </c>
      <c r="G12" s="113">
        <v>13.99</v>
      </c>
      <c r="H12" s="14"/>
      <c r="I12" s="40">
        <f t="shared" si="1"/>
        <v>0</v>
      </c>
      <c r="J12" s="40">
        <f t="shared" si="2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140" t="s">
        <v>1</v>
      </c>
      <c r="B13" s="141" t="s">
        <v>183</v>
      </c>
      <c r="C13" s="18"/>
      <c r="D13" s="20">
        <v>0.15</v>
      </c>
      <c r="E13" s="106">
        <v>10</v>
      </c>
      <c r="F13" s="107">
        <v>12</v>
      </c>
      <c r="G13" s="108">
        <v>12</v>
      </c>
      <c r="H13" s="14"/>
      <c r="I13" s="40">
        <f t="shared" si="1"/>
        <v>0</v>
      </c>
      <c r="J13" s="40">
        <f t="shared" si="2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140" t="s">
        <v>2</v>
      </c>
      <c r="B14" s="170" t="s">
        <v>184</v>
      </c>
      <c r="C14" s="171" t="s">
        <v>213</v>
      </c>
      <c r="D14" s="20">
        <v>0.15</v>
      </c>
      <c r="E14" s="112">
        <v>3.99</v>
      </c>
      <c r="F14" s="107">
        <f t="shared" si="0"/>
        <v>4.5885</v>
      </c>
      <c r="G14" s="108">
        <v>7.99</v>
      </c>
      <c r="H14" s="14"/>
      <c r="I14" s="40">
        <f t="shared" si="1"/>
        <v>0</v>
      </c>
      <c r="J14" s="40">
        <f t="shared" si="2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140" t="s">
        <v>61</v>
      </c>
      <c r="B15" s="141" t="s">
        <v>252</v>
      </c>
      <c r="C15" s="12"/>
      <c r="D15" s="13">
        <v>0.15</v>
      </c>
      <c r="E15" s="106">
        <v>3.5</v>
      </c>
      <c r="F15" s="107">
        <f t="shared" si="0"/>
        <v>4.0249999999999995</v>
      </c>
      <c r="G15" s="108">
        <v>6.99</v>
      </c>
      <c r="H15" s="14"/>
      <c r="I15" s="40">
        <f t="shared" si="1"/>
        <v>0</v>
      </c>
      <c r="J15" s="40">
        <f t="shared" si="2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48" customFormat="1" ht="14.25" customHeight="1">
      <c r="A16" s="140" t="s">
        <v>3</v>
      </c>
      <c r="B16" s="141" t="s">
        <v>253</v>
      </c>
      <c r="C16" s="12"/>
      <c r="D16" s="13">
        <v>0.15</v>
      </c>
      <c r="E16" s="106">
        <v>3.9</v>
      </c>
      <c r="F16" s="107">
        <f t="shared" si="0"/>
        <v>4.484999999999999</v>
      </c>
      <c r="G16" s="108">
        <v>7.99</v>
      </c>
      <c r="H16" s="46"/>
      <c r="I16" s="40">
        <f t="shared" si="1"/>
        <v>0</v>
      </c>
      <c r="J16" s="40">
        <f t="shared" si="2"/>
        <v>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4.25" customHeight="1">
      <c r="A17" s="140" t="s">
        <v>4</v>
      </c>
      <c r="B17" s="144" t="s">
        <v>185</v>
      </c>
      <c r="C17" s="18"/>
      <c r="D17" s="45">
        <v>0.15</v>
      </c>
      <c r="E17" s="106">
        <v>3.3</v>
      </c>
      <c r="F17" s="114">
        <f t="shared" si="0"/>
        <v>3.7949999999999995</v>
      </c>
      <c r="G17" s="115">
        <v>5.99</v>
      </c>
      <c r="H17" s="14"/>
      <c r="I17" s="40">
        <f t="shared" si="1"/>
        <v>0</v>
      </c>
      <c r="J17" s="40">
        <f t="shared" si="2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140" t="s">
        <v>62</v>
      </c>
      <c r="B18" s="141" t="s">
        <v>186</v>
      </c>
      <c r="C18" s="12"/>
      <c r="D18" s="13">
        <v>0.15</v>
      </c>
      <c r="E18" s="106">
        <v>3.3</v>
      </c>
      <c r="F18" s="107">
        <f t="shared" si="0"/>
        <v>3.7949999999999995</v>
      </c>
      <c r="G18" s="108">
        <v>5.99</v>
      </c>
      <c r="H18" s="14"/>
      <c r="I18" s="40">
        <f t="shared" si="1"/>
        <v>0</v>
      </c>
      <c r="J18" s="40">
        <f t="shared" si="2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140" t="s">
        <v>63</v>
      </c>
      <c r="B19" s="141" t="s">
        <v>187</v>
      </c>
      <c r="C19" s="12"/>
      <c r="D19" s="13">
        <v>0.15</v>
      </c>
      <c r="E19" s="106">
        <v>3.3</v>
      </c>
      <c r="F19" s="107">
        <f t="shared" si="0"/>
        <v>3.7949999999999995</v>
      </c>
      <c r="G19" s="108">
        <v>5.99</v>
      </c>
      <c r="H19" s="14"/>
      <c r="I19" s="40">
        <f t="shared" si="1"/>
        <v>0</v>
      </c>
      <c r="J19" s="40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140" t="s">
        <v>180</v>
      </c>
      <c r="B20" s="141" t="s">
        <v>225</v>
      </c>
      <c r="C20" s="12"/>
      <c r="D20" s="13">
        <v>0.15</v>
      </c>
      <c r="E20" s="106">
        <v>3.3</v>
      </c>
      <c r="F20" s="107">
        <f t="shared" si="0"/>
        <v>3.7949999999999995</v>
      </c>
      <c r="G20" s="108">
        <v>5.99</v>
      </c>
      <c r="H20" s="14"/>
      <c r="I20" s="40">
        <f t="shared" si="1"/>
        <v>0</v>
      </c>
      <c r="J20" s="40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140" t="s">
        <v>64</v>
      </c>
      <c r="B21" s="141" t="s">
        <v>65</v>
      </c>
      <c r="C21" s="12"/>
      <c r="D21" s="13">
        <v>0.15</v>
      </c>
      <c r="E21" s="106">
        <v>3.3</v>
      </c>
      <c r="F21" s="107">
        <f t="shared" si="0"/>
        <v>3.7949999999999995</v>
      </c>
      <c r="G21" s="108">
        <v>5.99</v>
      </c>
      <c r="H21" s="14"/>
      <c r="I21" s="40">
        <f t="shared" si="1"/>
        <v>0</v>
      </c>
      <c r="J21" s="40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53" customFormat="1" ht="13.5" customHeight="1">
      <c r="A22" s="140" t="s">
        <v>5</v>
      </c>
      <c r="B22" s="141" t="s">
        <v>66</v>
      </c>
      <c r="C22" s="18"/>
      <c r="D22" s="13">
        <v>0.15</v>
      </c>
      <c r="E22" s="106">
        <v>7.5</v>
      </c>
      <c r="F22" s="107">
        <f t="shared" si="0"/>
        <v>8.625</v>
      </c>
      <c r="G22" s="108">
        <v>11.99</v>
      </c>
      <c r="H22" s="14"/>
      <c r="I22" s="40">
        <f t="shared" si="1"/>
        <v>0</v>
      </c>
      <c r="J22" s="40">
        <f t="shared" si="2"/>
        <v>0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10" s="56" customFormat="1" ht="12" customHeight="1">
      <c r="A23" s="145"/>
      <c r="B23" s="146" t="s">
        <v>67</v>
      </c>
      <c r="C23" s="9"/>
      <c r="D23" s="10"/>
      <c r="E23" s="116"/>
      <c r="F23" s="116"/>
      <c r="G23" s="117"/>
      <c r="H23" s="22"/>
      <c r="I23" s="39"/>
      <c r="J23" s="39"/>
    </row>
    <row r="24" spans="1:25" s="53" customFormat="1" ht="13.5" customHeight="1">
      <c r="A24" s="147"/>
      <c r="B24" s="148" t="s">
        <v>216</v>
      </c>
      <c r="C24" s="55"/>
      <c r="D24" s="55"/>
      <c r="E24" s="118"/>
      <c r="F24" s="119"/>
      <c r="G24" s="118"/>
      <c r="H24" s="55"/>
      <c r="I24" s="55"/>
      <c r="J24" s="55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53" customFormat="1" ht="13.5" customHeight="1">
      <c r="A25" s="140" t="s">
        <v>220</v>
      </c>
      <c r="B25" s="169" t="s">
        <v>214</v>
      </c>
      <c r="C25" s="99" t="s">
        <v>215</v>
      </c>
      <c r="D25" s="13">
        <v>0.15</v>
      </c>
      <c r="E25" s="112">
        <v>39</v>
      </c>
      <c r="F25" s="107">
        <f>E25*(D25+1)</f>
        <v>44.849999999999994</v>
      </c>
      <c r="G25" s="111" t="s">
        <v>245</v>
      </c>
      <c r="H25" s="14"/>
      <c r="I25" s="40">
        <f aca="true" t="shared" si="3" ref="I25:I32">E25*H25</f>
        <v>0</v>
      </c>
      <c r="J25" s="40">
        <f aca="true" t="shared" si="4" ref="J25:J32">F25*H25</f>
        <v>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53" customFormat="1" ht="13.5" customHeight="1">
      <c r="A26" s="140" t="s">
        <v>242</v>
      </c>
      <c r="B26" s="169" t="s">
        <v>241</v>
      </c>
      <c r="C26" s="99" t="s">
        <v>215</v>
      </c>
      <c r="D26" s="13">
        <v>0.15</v>
      </c>
      <c r="E26" s="112">
        <v>5.99</v>
      </c>
      <c r="F26" s="107">
        <v>6.89</v>
      </c>
      <c r="G26" s="111">
        <v>9.99</v>
      </c>
      <c r="H26" s="14"/>
      <c r="I26" s="40">
        <f t="shared" si="3"/>
        <v>0</v>
      </c>
      <c r="J26" s="40">
        <f t="shared" si="4"/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53" customFormat="1" ht="13.5" customHeight="1">
      <c r="A27" s="140" t="s">
        <v>6</v>
      </c>
      <c r="B27" s="86" t="s">
        <v>68</v>
      </c>
      <c r="C27" s="90"/>
      <c r="D27" s="13">
        <v>0.15</v>
      </c>
      <c r="E27" s="106">
        <v>17.9</v>
      </c>
      <c r="F27" s="107">
        <f aca="true" t="shared" si="5" ref="F27:F34">E27*(D27+1)</f>
        <v>20.584999999999997</v>
      </c>
      <c r="G27" s="111" t="s">
        <v>246</v>
      </c>
      <c r="H27" s="14"/>
      <c r="I27" s="40">
        <f t="shared" si="3"/>
        <v>0</v>
      </c>
      <c r="J27" s="40">
        <f t="shared" si="4"/>
        <v>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53" customFormat="1" ht="13.5" customHeight="1">
      <c r="A28" s="140" t="s">
        <v>7</v>
      </c>
      <c r="B28" s="86" t="s">
        <v>69</v>
      </c>
      <c r="C28" s="90"/>
      <c r="D28" s="13">
        <v>0.15</v>
      </c>
      <c r="E28" s="106">
        <v>19.9</v>
      </c>
      <c r="F28" s="107">
        <f t="shared" si="5"/>
        <v>22.884999999999998</v>
      </c>
      <c r="G28" s="111" t="s">
        <v>247</v>
      </c>
      <c r="H28" s="14"/>
      <c r="I28" s="40">
        <f t="shared" si="3"/>
        <v>0</v>
      </c>
      <c r="J28" s="40">
        <f t="shared" si="4"/>
        <v>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53" customFormat="1" ht="13.5" customHeight="1">
      <c r="A29" s="149" t="s">
        <v>70</v>
      </c>
      <c r="B29" s="86" t="s">
        <v>71</v>
      </c>
      <c r="C29" s="90"/>
      <c r="D29" s="13">
        <v>0.15</v>
      </c>
      <c r="E29" s="106">
        <v>39.9</v>
      </c>
      <c r="F29" s="107">
        <f t="shared" si="5"/>
        <v>45.885</v>
      </c>
      <c r="G29" s="111" t="s">
        <v>248</v>
      </c>
      <c r="H29" s="14"/>
      <c r="I29" s="40">
        <f t="shared" si="3"/>
        <v>0</v>
      </c>
      <c r="J29" s="40">
        <f t="shared" si="4"/>
        <v>0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53" customFormat="1" ht="13.5" customHeight="1">
      <c r="A30" s="140" t="s">
        <v>72</v>
      </c>
      <c r="B30" s="86" t="s">
        <v>188</v>
      </c>
      <c r="C30" s="23"/>
      <c r="D30" s="13">
        <v>0.15</v>
      </c>
      <c r="E30" s="106">
        <v>20</v>
      </c>
      <c r="F30" s="107">
        <f t="shared" si="5"/>
        <v>23</v>
      </c>
      <c r="G30" s="111" t="s">
        <v>249</v>
      </c>
      <c r="H30" s="14"/>
      <c r="I30" s="40">
        <f t="shared" si="3"/>
        <v>0</v>
      </c>
      <c r="J30" s="40">
        <f t="shared" si="4"/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53" customFormat="1" ht="13.5" customHeight="1">
      <c r="A31" s="140" t="s">
        <v>73</v>
      </c>
      <c r="B31" s="86" t="s">
        <v>189</v>
      </c>
      <c r="C31" s="23"/>
      <c r="D31" s="13">
        <v>0.15</v>
      </c>
      <c r="E31" s="106">
        <v>24</v>
      </c>
      <c r="F31" s="107">
        <f t="shared" si="5"/>
        <v>27.599999999999998</v>
      </c>
      <c r="G31" s="111" t="s">
        <v>251</v>
      </c>
      <c r="H31" s="14"/>
      <c r="I31" s="40">
        <f t="shared" si="3"/>
        <v>0</v>
      </c>
      <c r="J31" s="40">
        <f t="shared" si="4"/>
        <v>0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53" customFormat="1" ht="13.5" customHeight="1">
      <c r="A32" s="140" t="s">
        <v>74</v>
      </c>
      <c r="B32" s="86" t="s">
        <v>190</v>
      </c>
      <c r="C32" s="23"/>
      <c r="D32" s="13">
        <v>0.15</v>
      </c>
      <c r="E32" s="106">
        <v>43</v>
      </c>
      <c r="F32" s="107">
        <f>E32*(D32+1)</f>
        <v>49.449999999999996</v>
      </c>
      <c r="G32" s="111" t="s">
        <v>250</v>
      </c>
      <c r="H32" s="14"/>
      <c r="I32" s="40">
        <f t="shared" si="3"/>
        <v>0</v>
      </c>
      <c r="J32" s="40">
        <f t="shared" si="4"/>
        <v>0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53" customFormat="1" ht="13.5" customHeight="1">
      <c r="A33" s="147"/>
      <c r="B33" s="148" t="s">
        <v>217</v>
      </c>
      <c r="C33" s="60"/>
      <c r="D33" s="55"/>
      <c r="E33" s="119"/>
      <c r="F33" s="119"/>
      <c r="G33" s="119"/>
      <c r="H33" s="61"/>
      <c r="I33" s="62"/>
      <c r="J33" s="6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3" customFormat="1" ht="13.5" customHeight="1">
      <c r="A34" s="140" t="s">
        <v>75</v>
      </c>
      <c r="B34" s="86" t="s">
        <v>218</v>
      </c>
      <c r="C34" s="63"/>
      <c r="D34" s="13">
        <v>0.15</v>
      </c>
      <c r="E34" s="106">
        <v>24.9</v>
      </c>
      <c r="F34" s="107">
        <f t="shared" si="5"/>
        <v>28.634999999999994</v>
      </c>
      <c r="G34" s="108">
        <v>34.9</v>
      </c>
      <c r="H34" s="14"/>
      <c r="I34" s="40">
        <f>E34*H34</f>
        <v>0</v>
      </c>
      <c r="J34" s="40">
        <f>F34*H34</f>
        <v>0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3" customFormat="1" ht="13.5" customHeight="1">
      <c r="A35" s="140" t="s">
        <v>76</v>
      </c>
      <c r="B35" s="86" t="s">
        <v>219</v>
      </c>
      <c r="C35" s="63"/>
      <c r="D35" s="13">
        <v>0.15</v>
      </c>
      <c r="E35" s="106">
        <v>27</v>
      </c>
      <c r="F35" s="107">
        <f>E35*(D35+1)</f>
        <v>31.049999999999997</v>
      </c>
      <c r="G35" s="108">
        <v>39.9</v>
      </c>
      <c r="H35" s="14"/>
      <c r="I35" s="40">
        <f>E35*H35</f>
        <v>0</v>
      </c>
      <c r="J35" s="40">
        <f>F35*H35</f>
        <v>0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53" customFormat="1" ht="13.5" customHeight="1">
      <c r="A36" s="150" t="s">
        <v>164</v>
      </c>
      <c r="B36" s="151" t="s">
        <v>254</v>
      </c>
      <c r="C36" s="82"/>
      <c r="D36" s="20">
        <v>0.21</v>
      </c>
      <c r="E36" s="106">
        <v>15.9</v>
      </c>
      <c r="F36" s="107">
        <f>E36*(D36+1)</f>
        <v>19.239</v>
      </c>
      <c r="G36" s="108">
        <v>28.9</v>
      </c>
      <c r="H36" s="14"/>
      <c r="I36" s="40">
        <f>E36*H36</f>
        <v>0</v>
      </c>
      <c r="J36" s="44">
        <f>F36*H36</f>
        <v>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53" customFormat="1" ht="13.5" customHeight="1">
      <c r="A37" s="147"/>
      <c r="B37" s="148" t="s">
        <v>77</v>
      </c>
      <c r="C37" s="54"/>
      <c r="D37" s="55"/>
      <c r="E37" s="120"/>
      <c r="F37" s="120"/>
      <c r="G37" s="119"/>
      <c r="H37" s="61"/>
      <c r="I37" s="61"/>
      <c r="J37" s="6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53" customFormat="1" ht="13.5" customHeight="1">
      <c r="A38" s="140" t="s">
        <v>8</v>
      </c>
      <c r="B38" s="86" t="s">
        <v>78</v>
      </c>
      <c r="C38" s="16"/>
      <c r="D38" s="13">
        <v>0.15</v>
      </c>
      <c r="E38" s="121">
        <v>7.9</v>
      </c>
      <c r="F38" s="122">
        <f>E38*(D38+1)</f>
        <v>9.084999999999999</v>
      </c>
      <c r="G38" s="121">
        <v>13.9</v>
      </c>
      <c r="H38" s="14"/>
      <c r="I38" s="40">
        <f>E38*H38</f>
        <v>0</v>
      </c>
      <c r="J38" s="40">
        <f>F38*H38</f>
        <v>0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s="53" customFormat="1" ht="13.5" customHeight="1">
      <c r="A39" s="152" t="s">
        <v>9</v>
      </c>
      <c r="B39" s="86" t="s">
        <v>191</v>
      </c>
      <c r="C39" s="15"/>
      <c r="D39" s="21">
        <v>0.15</v>
      </c>
      <c r="E39" s="121">
        <v>7.99</v>
      </c>
      <c r="F39" s="122">
        <f>E39*(D39+1)</f>
        <v>9.1885</v>
      </c>
      <c r="G39" s="121">
        <v>12.9</v>
      </c>
      <c r="H39" s="14"/>
      <c r="I39" s="40">
        <f>E39*H39</f>
        <v>0</v>
      </c>
      <c r="J39" s="40">
        <f>F39*H39</f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53" customFormat="1" ht="13.5" customHeight="1">
      <c r="A40" s="141" t="s">
        <v>10</v>
      </c>
      <c r="B40" s="86" t="s">
        <v>79</v>
      </c>
      <c r="C40" s="23"/>
      <c r="D40" s="13">
        <v>0.15</v>
      </c>
      <c r="E40" s="121">
        <v>6.9</v>
      </c>
      <c r="F40" s="122">
        <f>E40*(D40+1)</f>
        <v>7.935</v>
      </c>
      <c r="G40" s="121">
        <v>11.9</v>
      </c>
      <c r="H40" s="14"/>
      <c r="I40" s="40">
        <f>E40*H40</f>
        <v>0</v>
      </c>
      <c r="J40" s="40">
        <f>F40*H40</f>
        <v>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s="53" customFormat="1" ht="13.5" customHeight="1">
      <c r="A41" s="145"/>
      <c r="B41" s="146" t="s">
        <v>80</v>
      </c>
      <c r="C41" s="51"/>
      <c r="D41" s="51"/>
      <c r="E41" s="123"/>
      <c r="F41" s="123"/>
      <c r="G41" s="123"/>
      <c r="H41" s="51"/>
      <c r="I41" s="51"/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53" customFormat="1" ht="13.5" customHeight="1">
      <c r="A42" s="153" t="s">
        <v>11</v>
      </c>
      <c r="B42" s="86" t="s">
        <v>81</v>
      </c>
      <c r="C42" s="97"/>
      <c r="D42" s="19">
        <v>0.21</v>
      </c>
      <c r="E42" s="121">
        <v>7.99</v>
      </c>
      <c r="F42" s="122">
        <f aca="true" t="shared" si="6" ref="F42:F47">E42*(D42+1)</f>
        <v>9.6679</v>
      </c>
      <c r="G42" s="124">
        <v>13.99</v>
      </c>
      <c r="H42" s="24"/>
      <c r="I42" s="40">
        <f aca="true" t="shared" si="7" ref="I42:I47">E42*H42</f>
        <v>0</v>
      </c>
      <c r="J42" s="44">
        <f aca="true" t="shared" si="8" ref="J42:J47">F42*H42</f>
        <v>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s="53" customFormat="1" ht="13.5" customHeight="1">
      <c r="A43" s="153" t="s">
        <v>12</v>
      </c>
      <c r="B43" s="86" t="s">
        <v>82</v>
      </c>
      <c r="C43" s="97"/>
      <c r="D43" s="19">
        <v>0.21</v>
      </c>
      <c r="E43" s="121">
        <v>7.99</v>
      </c>
      <c r="F43" s="122">
        <f t="shared" si="6"/>
        <v>9.6679</v>
      </c>
      <c r="G43" s="124">
        <v>13.99</v>
      </c>
      <c r="H43" s="24"/>
      <c r="I43" s="40">
        <f t="shared" si="7"/>
        <v>0</v>
      </c>
      <c r="J43" s="44">
        <f t="shared" si="8"/>
        <v>0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53" customFormat="1" ht="13.5" customHeight="1">
      <c r="A44" s="153" t="s">
        <v>13</v>
      </c>
      <c r="B44" s="86" t="s">
        <v>83</v>
      </c>
      <c r="C44" s="97"/>
      <c r="D44" s="19">
        <v>0.21</v>
      </c>
      <c r="E44" s="121">
        <v>7.99</v>
      </c>
      <c r="F44" s="122">
        <f t="shared" si="6"/>
        <v>9.6679</v>
      </c>
      <c r="G44" s="124">
        <v>13.99</v>
      </c>
      <c r="H44" s="24"/>
      <c r="I44" s="40">
        <f t="shared" si="7"/>
        <v>0</v>
      </c>
      <c r="J44" s="44">
        <f t="shared" si="8"/>
        <v>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s="53" customFormat="1" ht="13.5" customHeight="1">
      <c r="A45" s="153" t="s">
        <v>14</v>
      </c>
      <c r="B45" s="86" t="s">
        <v>84</v>
      </c>
      <c r="C45" s="97"/>
      <c r="D45" s="64">
        <v>0.21</v>
      </c>
      <c r="E45" s="121">
        <v>7.99</v>
      </c>
      <c r="F45" s="125">
        <f t="shared" si="6"/>
        <v>9.6679</v>
      </c>
      <c r="G45" s="124">
        <v>13.99</v>
      </c>
      <c r="H45" s="24"/>
      <c r="I45" s="59">
        <f t="shared" si="7"/>
        <v>0</v>
      </c>
      <c r="J45" s="65">
        <f t="shared" si="8"/>
        <v>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s="53" customFormat="1" ht="13.5" customHeight="1">
      <c r="A46" s="154" t="s">
        <v>193</v>
      </c>
      <c r="B46" s="86" t="s">
        <v>194</v>
      </c>
      <c r="C46" s="49"/>
      <c r="D46" s="19">
        <v>0.21</v>
      </c>
      <c r="E46" s="126">
        <v>11.9</v>
      </c>
      <c r="F46" s="127">
        <f t="shared" si="6"/>
        <v>14.399</v>
      </c>
      <c r="G46" s="124">
        <v>13.99</v>
      </c>
      <c r="H46" s="24"/>
      <c r="I46" s="40">
        <f t="shared" si="7"/>
        <v>0</v>
      </c>
      <c r="J46" s="44">
        <f t="shared" si="8"/>
        <v>0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s="53" customFormat="1" ht="13.5" customHeight="1">
      <c r="A47" s="154" t="s">
        <v>164</v>
      </c>
      <c r="B47" s="86" t="s">
        <v>195</v>
      </c>
      <c r="D47" s="64">
        <v>0.21</v>
      </c>
      <c r="E47" s="106">
        <v>15.9</v>
      </c>
      <c r="F47" s="127">
        <f t="shared" si="6"/>
        <v>19.239</v>
      </c>
      <c r="G47" s="124">
        <v>13.99</v>
      </c>
      <c r="H47" s="24"/>
      <c r="I47" s="59">
        <f t="shared" si="7"/>
        <v>0</v>
      </c>
      <c r="J47" s="65">
        <f t="shared" si="8"/>
        <v>0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s="53" customFormat="1" ht="13.5" customHeight="1">
      <c r="A48" s="148"/>
      <c r="B48" s="148" t="s">
        <v>244</v>
      </c>
      <c r="C48" s="54"/>
      <c r="D48" s="55"/>
      <c r="E48" s="119"/>
      <c r="F48" s="119"/>
      <c r="G48" s="119"/>
      <c r="H48" s="61"/>
      <c r="I48" s="61"/>
      <c r="J48" s="6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s="53" customFormat="1" ht="13.5" customHeight="1">
      <c r="A49" s="86" t="s">
        <v>86</v>
      </c>
      <c r="B49" s="86" t="s">
        <v>87</v>
      </c>
      <c r="C49" s="27"/>
      <c r="D49" s="93">
        <v>0.21</v>
      </c>
      <c r="E49" s="126">
        <v>11.9</v>
      </c>
      <c r="F49" s="127">
        <f>E49*(D49+1)</f>
        <v>14.399</v>
      </c>
      <c r="G49" s="128">
        <v>20</v>
      </c>
      <c r="H49" s="94"/>
      <c r="I49" s="91">
        <f>E49*H49</f>
        <v>0</v>
      </c>
      <c r="J49" s="92">
        <f>F49*H49</f>
        <v>0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s="53" customFormat="1" ht="16.5" customHeight="1">
      <c r="A50" s="86" t="s">
        <v>86</v>
      </c>
      <c r="B50" s="86" t="s">
        <v>179</v>
      </c>
      <c r="C50" s="27"/>
      <c r="D50" s="93">
        <v>0.21</v>
      </c>
      <c r="E50" s="126">
        <v>23.99</v>
      </c>
      <c r="F50" s="127">
        <f>E50*(D50+1)</f>
        <v>29.0279</v>
      </c>
      <c r="G50" s="128">
        <v>39.9</v>
      </c>
      <c r="H50" s="94"/>
      <c r="I50" s="91">
        <f>E50*H50</f>
        <v>0</v>
      </c>
      <c r="J50" s="92">
        <f>F50*H50</f>
        <v>0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s="53" customFormat="1" ht="13.5" customHeight="1">
      <c r="A51" s="155" t="s">
        <v>197</v>
      </c>
      <c r="B51" s="156" t="s">
        <v>196</v>
      </c>
      <c r="C51" s="27"/>
      <c r="D51" s="93">
        <v>0.21</v>
      </c>
      <c r="E51" s="126">
        <v>45</v>
      </c>
      <c r="F51" s="127">
        <f>E51*(D51+1)</f>
        <v>54.449999999999996</v>
      </c>
      <c r="G51" s="128">
        <v>69.9</v>
      </c>
      <c r="H51" s="94"/>
      <c r="I51" s="91">
        <f>E51*H51</f>
        <v>0</v>
      </c>
      <c r="J51" s="92">
        <f>F51*H51</f>
        <v>0</v>
      </c>
      <c r="K51" s="52"/>
      <c r="L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s="53" customFormat="1" ht="29.25" customHeight="1">
      <c r="A52" s="178" t="s">
        <v>49</v>
      </c>
      <c r="B52" s="179" t="s">
        <v>50</v>
      </c>
      <c r="C52" s="7"/>
      <c r="D52" s="180" t="s">
        <v>51</v>
      </c>
      <c r="E52" s="181" t="s">
        <v>52</v>
      </c>
      <c r="F52" s="181" t="s">
        <v>53</v>
      </c>
      <c r="G52" s="181" t="s">
        <v>54</v>
      </c>
      <c r="H52" s="176" t="s">
        <v>55</v>
      </c>
      <c r="I52" s="177" t="s">
        <v>56</v>
      </c>
      <c r="J52" s="177" t="s">
        <v>57</v>
      </c>
      <c r="K52" s="52"/>
      <c r="L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s="53" customFormat="1" ht="13.5" customHeight="1">
      <c r="A53" s="178"/>
      <c r="B53" s="179"/>
      <c r="C53" s="8"/>
      <c r="D53" s="180"/>
      <c r="E53" s="181"/>
      <c r="F53" s="181"/>
      <c r="G53" s="181"/>
      <c r="H53" s="176"/>
      <c r="I53" s="177"/>
      <c r="J53" s="177"/>
      <c r="K53" s="52"/>
      <c r="L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s="53" customFormat="1" ht="13.5" customHeight="1">
      <c r="A54" s="145"/>
      <c r="B54" s="157" t="s">
        <v>255</v>
      </c>
      <c r="C54" s="66"/>
      <c r="D54" s="66"/>
      <c r="E54" s="129"/>
      <c r="F54" s="129"/>
      <c r="G54" s="123"/>
      <c r="H54" s="22"/>
      <c r="I54" s="39"/>
      <c r="J54" s="39"/>
      <c r="K54" s="52"/>
      <c r="L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s="53" customFormat="1" ht="13.5" customHeight="1">
      <c r="A55" s="141" t="s">
        <v>15</v>
      </c>
      <c r="B55" s="141" t="s">
        <v>88</v>
      </c>
      <c r="C55" s="23"/>
      <c r="D55" s="13">
        <v>0.15</v>
      </c>
      <c r="E55" s="121">
        <v>6.9</v>
      </c>
      <c r="F55" s="122">
        <f>E55*(D55+1)</f>
        <v>7.935</v>
      </c>
      <c r="G55" s="121">
        <v>9.99</v>
      </c>
      <c r="H55" s="14"/>
      <c r="I55" s="40">
        <f>E55*H55</f>
        <v>0</v>
      </c>
      <c r="J55" s="40">
        <f>F55*H55</f>
        <v>0</v>
      </c>
      <c r="K55" s="52"/>
      <c r="L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s="53" customFormat="1" ht="13.5" customHeight="1">
      <c r="A56" s="141"/>
      <c r="B56" s="142" t="s">
        <v>89</v>
      </c>
      <c r="C56" s="41" t="s">
        <v>85</v>
      </c>
      <c r="D56" s="50">
        <v>0.15</v>
      </c>
      <c r="E56" s="109">
        <v>6</v>
      </c>
      <c r="F56" s="130">
        <f>E56*(D56+1)</f>
        <v>6.8999999999999995</v>
      </c>
      <c r="G56" s="121">
        <v>9.99</v>
      </c>
      <c r="H56" s="42"/>
      <c r="I56" s="43">
        <f>E56*H56</f>
        <v>0</v>
      </c>
      <c r="J56" s="43">
        <f>F56*H56</f>
        <v>0</v>
      </c>
      <c r="K56" s="52"/>
      <c r="L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s="53" customFormat="1" ht="13.5" customHeight="1">
      <c r="A57" s="141" t="s">
        <v>16</v>
      </c>
      <c r="B57" s="141" t="s">
        <v>90</v>
      </c>
      <c r="C57" s="41"/>
      <c r="D57" s="13">
        <v>0.15</v>
      </c>
      <c r="E57" s="121">
        <v>9.9</v>
      </c>
      <c r="F57" s="125">
        <f>E57*(D57+1)</f>
        <v>11.385</v>
      </c>
      <c r="G57" s="121">
        <v>13.99</v>
      </c>
      <c r="H57" s="14"/>
      <c r="I57" s="40">
        <f>E57*H57</f>
        <v>0</v>
      </c>
      <c r="J57" s="40">
        <f>F57*H57</f>
        <v>0</v>
      </c>
      <c r="K57" s="52"/>
      <c r="L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s="53" customFormat="1" ht="13.5" customHeight="1">
      <c r="A58" s="141"/>
      <c r="B58" s="142" t="s">
        <v>91</v>
      </c>
      <c r="C58" s="41" t="s">
        <v>85</v>
      </c>
      <c r="D58" s="17">
        <v>0.15</v>
      </c>
      <c r="E58" s="109">
        <v>9</v>
      </c>
      <c r="F58" s="131">
        <f>E58*(D58+1)</f>
        <v>10.35</v>
      </c>
      <c r="G58" s="121">
        <v>13.99</v>
      </c>
      <c r="H58" s="42"/>
      <c r="I58" s="43">
        <f>E58*H58</f>
        <v>0</v>
      </c>
      <c r="J58" s="43">
        <f>F58*H58</f>
        <v>0</v>
      </c>
      <c r="K58" s="52"/>
      <c r="L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s="53" customFormat="1" ht="13.5" customHeight="1">
      <c r="A59" s="145"/>
      <c r="B59" s="157" t="s">
        <v>256</v>
      </c>
      <c r="C59" s="66"/>
      <c r="D59" s="66"/>
      <c r="E59" s="129"/>
      <c r="F59" s="129"/>
      <c r="G59" s="123"/>
      <c r="H59" s="22"/>
      <c r="I59" s="39"/>
      <c r="J59" s="39"/>
      <c r="K59" s="52"/>
      <c r="L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s="53" customFormat="1" ht="13.5" customHeight="1">
      <c r="A60" s="141" t="s">
        <v>92</v>
      </c>
      <c r="B60" s="141" t="s">
        <v>93</v>
      </c>
      <c r="C60" s="98"/>
      <c r="D60" s="13">
        <v>0.15</v>
      </c>
      <c r="E60" s="106">
        <v>3</v>
      </c>
      <c r="F60" s="122">
        <f>E60*(D60+1)</f>
        <v>3.4499999999999997</v>
      </c>
      <c r="G60" s="121">
        <v>4.9</v>
      </c>
      <c r="H60" s="14"/>
      <c r="I60" s="40">
        <f>E60*H60</f>
        <v>0</v>
      </c>
      <c r="J60" s="40">
        <f>F60*H60</f>
        <v>0</v>
      </c>
      <c r="K60" s="52"/>
      <c r="L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10" s="53" customFormat="1" ht="15" customHeight="1">
      <c r="A61" s="141" t="s">
        <v>94</v>
      </c>
      <c r="B61" s="141" t="s">
        <v>95</v>
      </c>
      <c r="C61" s="98"/>
      <c r="D61" s="13">
        <v>0.15</v>
      </c>
      <c r="E61" s="106">
        <v>8</v>
      </c>
      <c r="F61" s="122">
        <f>E61*(D61+1)</f>
        <v>9.2</v>
      </c>
      <c r="G61" s="121">
        <v>12.99</v>
      </c>
      <c r="H61" s="14"/>
      <c r="I61" s="40">
        <f>E61*H61</f>
        <v>0</v>
      </c>
      <c r="J61" s="40">
        <f>F61*H61</f>
        <v>0</v>
      </c>
    </row>
    <row r="62" spans="1:25" s="53" customFormat="1" ht="13.5" customHeight="1">
      <c r="A62" s="141" t="s">
        <v>96</v>
      </c>
      <c r="B62" s="141" t="s">
        <v>97</v>
      </c>
      <c r="C62" s="23"/>
      <c r="D62" s="13">
        <v>0.15</v>
      </c>
      <c r="E62" s="106">
        <v>15</v>
      </c>
      <c r="F62" s="125">
        <f>E62*(D62+1)</f>
        <v>17.25</v>
      </c>
      <c r="G62" s="121">
        <v>25</v>
      </c>
      <c r="H62" s="14"/>
      <c r="I62" s="40">
        <f>E62*H62</f>
        <v>0</v>
      </c>
      <c r="J62" s="40">
        <f>F62*H62</f>
        <v>0</v>
      </c>
      <c r="K62" s="52"/>
      <c r="L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s="53" customFormat="1" ht="13.5" customHeight="1">
      <c r="A63" s="145"/>
      <c r="B63" s="157" t="s">
        <v>98</v>
      </c>
      <c r="C63" s="66"/>
      <c r="D63" s="66"/>
      <c r="E63" s="129"/>
      <c r="F63" s="123"/>
      <c r="G63" s="132"/>
      <c r="H63" s="39"/>
      <c r="I63" s="39"/>
      <c r="J63" s="39"/>
      <c r="K63" s="52"/>
      <c r="L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s="53" customFormat="1" ht="13.5" customHeight="1">
      <c r="A64" s="141" t="s">
        <v>206</v>
      </c>
      <c r="B64" s="141" t="s">
        <v>99</v>
      </c>
      <c r="C64" s="23"/>
      <c r="D64" s="13">
        <v>0.15</v>
      </c>
      <c r="E64" s="106">
        <v>1.7</v>
      </c>
      <c r="F64" s="122">
        <f>E64*(D64+1)</f>
        <v>1.9549999999999998</v>
      </c>
      <c r="G64" s="121">
        <v>2.9</v>
      </c>
      <c r="H64" s="14"/>
      <c r="I64" s="40">
        <f>E64*H64</f>
        <v>0</v>
      </c>
      <c r="J64" s="40">
        <f>F64*H64</f>
        <v>0</v>
      </c>
      <c r="K64" s="52"/>
      <c r="L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s="53" customFormat="1" ht="13.5" customHeight="1">
      <c r="A65" s="141" t="s">
        <v>94</v>
      </c>
      <c r="B65" s="141" t="s">
        <v>100</v>
      </c>
      <c r="C65" s="23"/>
      <c r="D65" s="13">
        <v>0.15</v>
      </c>
      <c r="E65" s="106">
        <v>3.7</v>
      </c>
      <c r="F65" s="122">
        <f>E65*(D65+1)</f>
        <v>4.255</v>
      </c>
      <c r="G65" s="121">
        <v>5.9</v>
      </c>
      <c r="H65" s="14"/>
      <c r="I65" s="40">
        <f>E65*H65</f>
        <v>0</v>
      </c>
      <c r="J65" s="40">
        <f>F65*H65</f>
        <v>0</v>
      </c>
      <c r="K65" s="52"/>
      <c r="L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s="53" customFormat="1" ht="13.5" customHeight="1">
      <c r="A66" s="141" t="s">
        <v>207</v>
      </c>
      <c r="B66" s="141" t="s">
        <v>101</v>
      </c>
      <c r="C66" s="1"/>
      <c r="D66" s="13">
        <v>0.15</v>
      </c>
      <c r="E66" s="106">
        <v>6</v>
      </c>
      <c r="F66" s="125">
        <f>E66*(D66+1)</f>
        <v>6.8999999999999995</v>
      </c>
      <c r="G66" s="121">
        <v>9.9</v>
      </c>
      <c r="H66" s="14"/>
      <c r="I66" s="40">
        <f>E66*H66</f>
        <v>0</v>
      </c>
      <c r="J66" s="40">
        <f>F66*H66</f>
        <v>0</v>
      </c>
      <c r="K66" s="52"/>
      <c r="L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s="53" customFormat="1" ht="13.5" customHeight="1">
      <c r="A67" s="145"/>
      <c r="B67" s="157" t="s">
        <v>257</v>
      </c>
      <c r="C67" s="66"/>
      <c r="D67" s="66"/>
      <c r="E67" s="129"/>
      <c r="F67" s="129"/>
      <c r="G67" s="123"/>
      <c r="H67" s="22"/>
      <c r="I67" s="22"/>
      <c r="J67" s="22"/>
      <c r="K67" s="52"/>
      <c r="L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s="53" customFormat="1" ht="13.5" customHeight="1">
      <c r="A68" s="141" t="s">
        <v>17</v>
      </c>
      <c r="B68" s="141" t="s">
        <v>102</v>
      </c>
      <c r="C68" s="25"/>
      <c r="D68" s="21">
        <v>0.15</v>
      </c>
      <c r="E68" s="106">
        <v>3.3</v>
      </c>
      <c r="F68" s="122">
        <f aca="true" t="shared" si="9" ref="F68:F83">E68*(D68+1)</f>
        <v>3.7949999999999995</v>
      </c>
      <c r="G68" s="122">
        <v>5</v>
      </c>
      <c r="H68" s="26"/>
      <c r="I68" s="40">
        <f aca="true" t="shared" si="10" ref="I68:I83">E68*H68</f>
        <v>0</v>
      </c>
      <c r="J68" s="40">
        <f aca="true" t="shared" si="11" ref="J68:J83">F68*H68</f>
        <v>0</v>
      </c>
      <c r="K68" s="52"/>
      <c r="L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s="53" customFormat="1" ht="13.5" customHeight="1">
      <c r="A69" s="141" t="s">
        <v>18</v>
      </c>
      <c r="B69" s="141" t="s">
        <v>103</v>
      </c>
      <c r="C69" s="23"/>
      <c r="D69" s="13">
        <v>0.15</v>
      </c>
      <c r="E69" s="106">
        <v>9.5</v>
      </c>
      <c r="F69" s="125">
        <f t="shared" si="9"/>
        <v>10.924999999999999</v>
      </c>
      <c r="G69" s="121">
        <v>14.5</v>
      </c>
      <c r="H69" s="14"/>
      <c r="I69" s="40">
        <f t="shared" si="10"/>
        <v>0</v>
      </c>
      <c r="J69" s="40">
        <f t="shared" si="11"/>
        <v>0</v>
      </c>
      <c r="K69" s="52"/>
      <c r="L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s="53" customFormat="1" ht="13.5" customHeight="1">
      <c r="A70" s="141" t="s">
        <v>19</v>
      </c>
      <c r="B70" s="141" t="s">
        <v>104</v>
      </c>
      <c r="C70" s="23"/>
      <c r="D70" s="13">
        <v>0.15</v>
      </c>
      <c r="E70" s="106">
        <v>17</v>
      </c>
      <c r="F70" s="122">
        <f t="shared" si="9"/>
        <v>19.549999999999997</v>
      </c>
      <c r="G70" s="121">
        <v>26.9</v>
      </c>
      <c r="H70" s="14"/>
      <c r="I70" s="40">
        <f t="shared" si="10"/>
        <v>0</v>
      </c>
      <c r="J70" s="40">
        <f t="shared" si="11"/>
        <v>0</v>
      </c>
      <c r="K70" s="52"/>
      <c r="L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s="53" customFormat="1" ht="13.5" customHeight="1">
      <c r="A71" s="141" t="s">
        <v>20</v>
      </c>
      <c r="B71" s="141" t="s">
        <v>105</v>
      </c>
      <c r="C71" s="23"/>
      <c r="D71" s="13">
        <v>0.15</v>
      </c>
      <c r="E71" s="106">
        <v>3.3</v>
      </c>
      <c r="F71" s="122">
        <f t="shared" si="9"/>
        <v>3.7949999999999995</v>
      </c>
      <c r="G71" s="121">
        <v>5</v>
      </c>
      <c r="H71" s="14"/>
      <c r="I71" s="40">
        <f t="shared" si="10"/>
        <v>0</v>
      </c>
      <c r="J71" s="40">
        <f t="shared" si="11"/>
        <v>0</v>
      </c>
      <c r="K71" s="52"/>
      <c r="L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s="53" customFormat="1" ht="13.5" customHeight="1">
      <c r="A72" s="141" t="s">
        <v>21</v>
      </c>
      <c r="B72" s="141" t="s">
        <v>106</v>
      </c>
      <c r="C72" s="23"/>
      <c r="D72" s="13">
        <v>0.15</v>
      </c>
      <c r="E72" s="106">
        <v>10</v>
      </c>
      <c r="F72" s="125">
        <f t="shared" si="9"/>
        <v>11.5</v>
      </c>
      <c r="G72" s="121">
        <v>17</v>
      </c>
      <c r="H72" s="14"/>
      <c r="I72" s="40">
        <f t="shared" si="10"/>
        <v>0</v>
      </c>
      <c r="J72" s="40">
        <f t="shared" si="11"/>
        <v>0</v>
      </c>
      <c r="K72" s="52"/>
      <c r="L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s="53" customFormat="1" ht="13.5" customHeight="1">
      <c r="A73" s="141" t="s">
        <v>22</v>
      </c>
      <c r="B73" s="141" t="s">
        <v>107</v>
      </c>
      <c r="C73" s="23"/>
      <c r="D73" s="13">
        <v>0.15</v>
      </c>
      <c r="E73" s="106">
        <v>18</v>
      </c>
      <c r="F73" s="122">
        <f t="shared" si="9"/>
        <v>20.7</v>
      </c>
      <c r="G73" s="121">
        <v>29</v>
      </c>
      <c r="H73" s="14"/>
      <c r="I73" s="40">
        <f t="shared" si="10"/>
        <v>0</v>
      </c>
      <c r="J73" s="40">
        <f t="shared" si="11"/>
        <v>0</v>
      </c>
      <c r="K73" s="52"/>
      <c r="L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s="53" customFormat="1" ht="13.5" customHeight="1">
      <c r="A74" s="141" t="s">
        <v>23</v>
      </c>
      <c r="B74" s="141" t="s">
        <v>108</v>
      </c>
      <c r="C74" s="23"/>
      <c r="D74" s="13">
        <v>0.15</v>
      </c>
      <c r="E74" s="106">
        <v>3.3</v>
      </c>
      <c r="F74" s="122">
        <f t="shared" si="9"/>
        <v>3.7949999999999995</v>
      </c>
      <c r="G74" s="121">
        <v>5.5</v>
      </c>
      <c r="H74" s="14"/>
      <c r="I74" s="40">
        <f t="shared" si="10"/>
        <v>0</v>
      </c>
      <c r="J74" s="40">
        <f t="shared" si="11"/>
        <v>0</v>
      </c>
      <c r="K74" s="52"/>
      <c r="L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s="53" customFormat="1" ht="13.5" customHeight="1">
      <c r="A75" s="141" t="s">
        <v>24</v>
      </c>
      <c r="B75" s="141" t="s">
        <v>109</v>
      </c>
      <c r="C75" s="23"/>
      <c r="D75" s="13">
        <v>0.15</v>
      </c>
      <c r="E75" s="106">
        <v>10</v>
      </c>
      <c r="F75" s="125">
        <f t="shared" si="9"/>
        <v>11.5</v>
      </c>
      <c r="G75" s="121">
        <v>15.9</v>
      </c>
      <c r="H75" s="14"/>
      <c r="I75" s="40">
        <f t="shared" si="10"/>
        <v>0</v>
      </c>
      <c r="J75" s="40">
        <f t="shared" si="11"/>
        <v>0</v>
      </c>
      <c r="K75" s="52"/>
      <c r="L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s="53" customFormat="1" ht="13.5" customHeight="1">
      <c r="A76" s="141" t="s">
        <v>25</v>
      </c>
      <c r="B76" s="141" t="s">
        <v>110</v>
      </c>
      <c r="C76" s="23"/>
      <c r="D76" s="13">
        <v>0.15</v>
      </c>
      <c r="E76" s="106">
        <v>18</v>
      </c>
      <c r="F76" s="122">
        <f t="shared" si="9"/>
        <v>20.7</v>
      </c>
      <c r="G76" s="121">
        <v>29.9</v>
      </c>
      <c r="H76" s="14"/>
      <c r="I76" s="40">
        <f t="shared" si="10"/>
        <v>0</v>
      </c>
      <c r="J76" s="40">
        <f t="shared" si="11"/>
        <v>0</v>
      </c>
      <c r="K76" s="52"/>
      <c r="L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s="53" customFormat="1" ht="13.5" customHeight="1">
      <c r="A77" s="141" t="s">
        <v>26</v>
      </c>
      <c r="B77" s="141" t="s">
        <v>111</v>
      </c>
      <c r="C77" s="23"/>
      <c r="D77" s="13">
        <v>0.15</v>
      </c>
      <c r="E77" s="106">
        <v>3.3</v>
      </c>
      <c r="F77" s="122">
        <f t="shared" si="9"/>
        <v>3.7949999999999995</v>
      </c>
      <c r="G77" s="121">
        <v>5.5</v>
      </c>
      <c r="H77" s="14"/>
      <c r="I77" s="40">
        <f t="shared" si="10"/>
        <v>0</v>
      </c>
      <c r="J77" s="40">
        <f t="shared" si="11"/>
        <v>0</v>
      </c>
      <c r="K77" s="52"/>
      <c r="L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s="53" customFormat="1" ht="13.5" customHeight="1">
      <c r="A78" s="141" t="s">
        <v>27</v>
      </c>
      <c r="B78" s="141" t="s">
        <v>112</v>
      </c>
      <c r="C78" s="23"/>
      <c r="D78" s="13">
        <v>0.15</v>
      </c>
      <c r="E78" s="106">
        <v>10</v>
      </c>
      <c r="F78" s="125">
        <f t="shared" si="9"/>
        <v>11.5</v>
      </c>
      <c r="G78" s="121">
        <v>15.9</v>
      </c>
      <c r="H78" s="14"/>
      <c r="I78" s="40">
        <f t="shared" si="10"/>
        <v>0</v>
      </c>
      <c r="J78" s="40">
        <f t="shared" si="11"/>
        <v>0</v>
      </c>
      <c r="K78" s="52"/>
      <c r="L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s="53" customFormat="1" ht="13.5" customHeight="1">
      <c r="A79" s="141" t="s">
        <v>28</v>
      </c>
      <c r="B79" s="141" t="s">
        <v>113</v>
      </c>
      <c r="C79" s="23"/>
      <c r="D79" s="13">
        <v>0.15</v>
      </c>
      <c r="E79" s="106">
        <v>18</v>
      </c>
      <c r="F79" s="122">
        <f t="shared" si="9"/>
        <v>20.7</v>
      </c>
      <c r="G79" s="121">
        <v>29.9</v>
      </c>
      <c r="H79" s="14"/>
      <c r="I79" s="40">
        <f t="shared" si="10"/>
        <v>0</v>
      </c>
      <c r="J79" s="40">
        <f t="shared" si="11"/>
        <v>0</v>
      </c>
      <c r="K79" s="52"/>
      <c r="L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s="53" customFormat="1" ht="13.5" customHeight="1">
      <c r="A80" s="141" t="s">
        <v>29</v>
      </c>
      <c r="B80" s="141" t="s">
        <v>114</v>
      </c>
      <c r="C80" s="25"/>
      <c r="D80" s="21">
        <v>0.15</v>
      </c>
      <c r="E80" s="106">
        <v>24</v>
      </c>
      <c r="F80" s="122">
        <f t="shared" si="9"/>
        <v>27.599999999999998</v>
      </c>
      <c r="G80" s="122">
        <v>45</v>
      </c>
      <c r="H80" s="14"/>
      <c r="I80" s="40">
        <f t="shared" si="10"/>
        <v>0</v>
      </c>
      <c r="J80" s="40">
        <f t="shared" si="11"/>
        <v>0</v>
      </c>
      <c r="K80" s="52"/>
      <c r="L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s="53" customFormat="1" ht="13.5" customHeight="1">
      <c r="A81" s="141" t="s">
        <v>30</v>
      </c>
      <c r="B81" s="141" t="s">
        <v>115</v>
      </c>
      <c r="C81" s="25"/>
      <c r="D81" s="21">
        <v>0.15</v>
      </c>
      <c r="E81" s="106">
        <v>16</v>
      </c>
      <c r="F81" s="125">
        <f t="shared" si="9"/>
        <v>18.4</v>
      </c>
      <c r="G81" s="122">
        <v>39.9</v>
      </c>
      <c r="H81" s="14"/>
      <c r="I81" s="40">
        <f t="shared" si="10"/>
        <v>0</v>
      </c>
      <c r="J81" s="40">
        <f t="shared" si="11"/>
        <v>0</v>
      </c>
      <c r="K81" s="52"/>
      <c r="L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 s="53" customFormat="1" ht="13.5" customHeight="1">
      <c r="A82" s="141" t="s">
        <v>116</v>
      </c>
      <c r="B82" s="141" t="s">
        <v>117</v>
      </c>
      <c r="C82" s="25"/>
      <c r="D82" s="21">
        <v>0.15</v>
      </c>
      <c r="E82" s="106">
        <v>0.99</v>
      </c>
      <c r="F82" s="122">
        <f t="shared" si="9"/>
        <v>1.1384999999999998</v>
      </c>
      <c r="G82" s="122">
        <v>1.99</v>
      </c>
      <c r="H82" s="14"/>
      <c r="I82" s="40">
        <f t="shared" si="10"/>
        <v>0</v>
      </c>
      <c r="J82" s="40">
        <f t="shared" si="11"/>
        <v>0</v>
      </c>
      <c r="K82" s="52"/>
      <c r="L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s="53" customFormat="1" ht="13.5" customHeight="1">
      <c r="A83" s="141" t="s">
        <v>31</v>
      </c>
      <c r="B83" s="141" t="s">
        <v>118</v>
      </c>
      <c r="C83" s="25"/>
      <c r="D83" s="21">
        <v>0.15</v>
      </c>
      <c r="E83" s="106">
        <v>26.7</v>
      </c>
      <c r="F83" s="122">
        <f t="shared" si="9"/>
        <v>30.705</v>
      </c>
      <c r="G83" s="122"/>
      <c r="H83" s="14"/>
      <c r="I83" s="40">
        <f t="shared" si="10"/>
        <v>0</v>
      </c>
      <c r="J83" s="40">
        <f t="shared" si="11"/>
        <v>0</v>
      </c>
      <c r="K83" s="52"/>
      <c r="L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 s="53" customFormat="1" ht="13.5" customHeight="1">
      <c r="A84" s="145"/>
      <c r="B84" s="146" t="s">
        <v>258</v>
      </c>
      <c r="C84" s="9"/>
      <c r="D84" s="10"/>
      <c r="E84" s="123"/>
      <c r="F84" s="123"/>
      <c r="G84" s="123"/>
      <c r="H84" s="9"/>
      <c r="I84" s="9"/>
      <c r="J84" s="9"/>
      <c r="K84" s="52"/>
      <c r="L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 s="53" customFormat="1" ht="13.5" customHeight="1">
      <c r="A85" s="141" t="s">
        <v>32</v>
      </c>
      <c r="B85" s="141" t="s">
        <v>119</v>
      </c>
      <c r="C85" s="23"/>
      <c r="D85" s="13">
        <v>0.15</v>
      </c>
      <c r="E85" s="106">
        <v>2</v>
      </c>
      <c r="F85" s="122">
        <f>E85*(D85+1)</f>
        <v>2.3</v>
      </c>
      <c r="G85" s="121">
        <v>3.5</v>
      </c>
      <c r="H85" s="14"/>
      <c r="I85" s="40">
        <f>E85*H85</f>
        <v>0</v>
      </c>
      <c r="J85" s="40">
        <f>F85*H85</f>
        <v>0</v>
      </c>
      <c r="K85" s="52"/>
      <c r="L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s="53" customFormat="1" ht="13.5" customHeight="1">
      <c r="A86" s="141" t="s">
        <v>33</v>
      </c>
      <c r="B86" s="141" t="s">
        <v>120</v>
      </c>
      <c r="C86" s="23"/>
      <c r="D86" s="13">
        <v>0.15</v>
      </c>
      <c r="E86" s="121">
        <v>2</v>
      </c>
      <c r="F86" s="122">
        <f>E86*(D86+1)</f>
        <v>2.3</v>
      </c>
      <c r="G86" s="121">
        <v>3.5</v>
      </c>
      <c r="H86" s="14"/>
      <c r="I86" s="40">
        <f>E86*H86</f>
        <v>0</v>
      </c>
      <c r="J86" s="40">
        <f>F86*H86</f>
        <v>0</v>
      </c>
      <c r="K86" s="52"/>
      <c r="L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:25" s="53" customFormat="1" ht="13.5" customHeight="1">
      <c r="A87" s="141" t="s">
        <v>34</v>
      </c>
      <c r="B87" s="141" t="s">
        <v>121</v>
      </c>
      <c r="C87" s="23"/>
      <c r="D87" s="13">
        <v>0.15</v>
      </c>
      <c r="E87" s="121">
        <v>2</v>
      </c>
      <c r="F87" s="122">
        <f>E87*(D87+1)</f>
        <v>2.3</v>
      </c>
      <c r="G87" s="121">
        <v>3.5</v>
      </c>
      <c r="H87" s="14"/>
      <c r="I87" s="40">
        <f>E87*H87</f>
        <v>0</v>
      </c>
      <c r="J87" s="40">
        <f>F87*H87</f>
        <v>0</v>
      </c>
      <c r="K87" s="52"/>
      <c r="L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 s="53" customFormat="1" ht="13.5" customHeight="1">
      <c r="A88" s="145"/>
      <c r="B88" s="146" t="s">
        <v>259</v>
      </c>
      <c r="C88" s="9"/>
      <c r="D88" s="10"/>
      <c r="E88" s="133"/>
      <c r="F88" s="133"/>
      <c r="G88" s="133"/>
      <c r="H88" s="10"/>
      <c r="I88" s="10"/>
      <c r="J88" s="10"/>
      <c r="K88" s="52"/>
      <c r="L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s="53" customFormat="1" ht="13.5" customHeight="1">
      <c r="A89" s="141" t="s">
        <v>35</v>
      </c>
      <c r="B89" s="141" t="s">
        <v>122</v>
      </c>
      <c r="C89" s="23"/>
      <c r="D89" s="13">
        <v>0.15</v>
      </c>
      <c r="E89" s="121">
        <v>2.2</v>
      </c>
      <c r="F89" s="122">
        <f>E89*(D89+1)</f>
        <v>2.53</v>
      </c>
      <c r="G89" s="121">
        <v>3.99</v>
      </c>
      <c r="H89" s="14"/>
      <c r="I89" s="40">
        <f>E89*H89</f>
        <v>0</v>
      </c>
      <c r="J89" s="40">
        <f>F89*H89</f>
        <v>0</v>
      </c>
      <c r="K89" s="52"/>
      <c r="L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 s="53" customFormat="1" ht="13.5" customHeight="1">
      <c r="A90" s="141" t="s">
        <v>36</v>
      </c>
      <c r="B90" s="141" t="s">
        <v>123</v>
      </c>
      <c r="C90" s="23"/>
      <c r="D90" s="13">
        <v>0.15</v>
      </c>
      <c r="E90" s="106">
        <v>2.2</v>
      </c>
      <c r="F90" s="122">
        <f>E90*(D90+1)</f>
        <v>2.53</v>
      </c>
      <c r="G90" s="121">
        <v>3.99</v>
      </c>
      <c r="H90" s="14"/>
      <c r="I90" s="40">
        <f>E90*H90</f>
        <v>0</v>
      </c>
      <c r="J90" s="40">
        <f>F90*H90</f>
        <v>0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s="53" customFormat="1" ht="13.5" customHeight="1">
      <c r="A91" s="145"/>
      <c r="B91" s="146" t="s">
        <v>260</v>
      </c>
      <c r="C91" s="9"/>
      <c r="D91" s="10"/>
      <c r="E91" s="123"/>
      <c r="F91" s="123"/>
      <c r="G91" s="123"/>
      <c r="H91" s="9"/>
      <c r="I91" s="9"/>
      <c r="J91" s="9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5" s="53" customFormat="1" ht="13.5" customHeight="1">
      <c r="A92" s="141" t="s">
        <v>37</v>
      </c>
      <c r="B92" s="141" t="s">
        <v>124</v>
      </c>
      <c r="C92" s="23"/>
      <c r="D92" s="13">
        <v>0.15</v>
      </c>
      <c r="E92" s="121">
        <v>2.2</v>
      </c>
      <c r="F92" s="122">
        <f>E92*(D92+1)</f>
        <v>2.53</v>
      </c>
      <c r="G92" s="121">
        <v>2.99</v>
      </c>
      <c r="H92" s="14"/>
      <c r="I92" s="40">
        <f>E92*H92</f>
        <v>0</v>
      </c>
      <c r="J92" s="40">
        <f>F92*H92</f>
        <v>0</v>
      </c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s="53" customFormat="1" ht="13.5" customHeight="1">
      <c r="A93" s="141" t="s">
        <v>38</v>
      </c>
      <c r="B93" s="141" t="s">
        <v>125</v>
      </c>
      <c r="C93" s="23"/>
      <c r="D93" s="13">
        <v>0.15</v>
      </c>
      <c r="E93" s="121">
        <v>2.2</v>
      </c>
      <c r="F93" s="122">
        <f>E93*(D93+1)</f>
        <v>2.53</v>
      </c>
      <c r="G93" s="121">
        <v>2.99</v>
      </c>
      <c r="H93" s="14"/>
      <c r="I93" s="40">
        <f>E93*H93</f>
        <v>0</v>
      </c>
      <c r="J93" s="40">
        <f>F93*H93</f>
        <v>0</v>
      </c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s="53" customFormat="1" ht="13.5" customHeight="1">
      <c r="A94" s="141" t="s">
        <v>39</v>
      </c>
      <c r="B94" s="141" t="s">
        <v>126</v>
      </c>
      <c r="C94" s="23"/>
      <c r="D94" s="13">
        <v>0.15</v>
      </c>
      <c r="E94" s="121">
        <v>2.2</v>
      </c>
      <c r="F94" s="122">
        <f>E94*(D94+1)</f>
        <v>2.53</v>
      </c>
      <c r="G94" s="121">
        <v>2.99</v>
      </c>
      <c r="H94" s="14"/>
      <c r="I94" s="40">
        <f>E94*H94</f>
        <v>0</v>
      </c>
      <c r="J94" s="40">
        <f>F94*H94</f>
        <v>0</v>
      </c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s="53" customFormat="1" ht="13.5" customHeight="1">
      <c r="A95" s="141" t="s">
        <v>40</v>
      </c>
      <c r="B95" s="141" t="s">
        <v>127</v>
      </c>
      <c r="C95" s="23"/>
      <c r="D95" s="13">
        <v>0.15</v>
      </c>
      <c r="E95" s="121">
        <v>2.2</v>
      </c>
      <c r="F95" s="122">
        <f>E95*(D95+1)</f>
        <v>2.53</v>
      </c>
      <c r="G95" s="121">
        <v>2.99</v>
      </c>
      <c r="H95" s="14"/>
      <c r="I95" s="40">
        <f>E95*H95</f>
        <v>0</v>
      </c>
      <c r="J95" s="40">
        <f>F95*H95</f>
        <v>0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s="53" customFormat="1" ht="13.5" customHeight="1">
      <c r="A96" s="145"/>
      <c r="B96" s="146" t="s">
        <v>261</v>
      </c>
      <c r="C96" s="9"/>
      <c r="D96" s="10"/>
      <c r="E96" s="133"/>
      <c r="F96" s="133"/>
      <c r="G96" s="133"/>
      <c r="H96" s="10"/>
      <c r="I96" s="10"/>
      <c r="J96" s="1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 s="53" customFormat="1" ht="13.5" customHeight="1">
      <c r="A97" s="141" t="s">
        <v>9</v>
      </c>
      <c r="B97" s="141" t="s">
        <v>128</v>
      </c>
      <c r="C97" s="23"/>
      <c r="D97" s="13">
        <v>0.15</v>
      </c>
      <c r="E97" s="121">
        <v>7.99</v>
      </c>
      <c r="F97" s="122">
        <f>E97*(D97+1)</f>
        <v>9.1885</v>
      </c>
      <c r="G97" s="121">
        <v>12.9</v>
      </c>
      <c r="H97" s="14"/>
      <c r="I97" s="40">
        <f>E97*H97</f>
        <v>0</v>
      </c>
      <c r="J97" s="40">
        <f>F97*H97</f>
        <v>0</v>
      </c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 s="53" customFormat="1" ht="14.25" customHeight="1">
      <c r="A98" s="141" t="s">
        <v>129</v>
      </c>
      <c r="B98" s="141" t="s">
        <v>130</v>
      </c>
      <c r="C98" s="23"/>
      <c r="D98" s="13">
        <v>0.21</v>
      </c>
      <c r="E98" s="121">
        <v>2.9</v>
      </c>
      <c r="F98" s="122">
        <f>E98*(D98+1)</f>
        <v>3.509</v>
      </c>
      <c r="G98" s="121">
        <v>4.9</v>
      </c>
      <c r="H98" s="14"/>
      <c r="I98" s="40">
        <f>E98*H98</f>
        <v>0</v>
      </c>
      <c r="J98" s="40">
        <f>F98*H98</f>
        <v>0</v>
      </c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5" s="53" customFormat="1" ht="14.25" customHeight="1">
      <c r="A99" s="174" t="s">
        <v>265</v>
      </c>
      <c r="B99" s="174" t="s">
        <v>279</v>
      </c>
      <c r="C99" s="23"/>
      <c r="D99" s="13">
        <v>0.21</v>
      </c>
      <c r="E99" s="121">
        <v>6.9</v>
      </c>
      <c r="F99" s="122">
        <f>E99*(D99+1)</f>
        <v>8.349</v>
      </c>
      <c r="G99" s="121">
        <v>11.9</v>
      </c>
      <c r="H99" s="14"/>
      <c r="I99" s="40">
        <f>E99*H99</f>
        <v>0</v>
      </c>
      <c r="J99" s="40">
        <f>F99*H99</f>
        <v>0</v>
      </c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spans="1:25" s="53" customFormat="1" ht="19.5" customHeight="1">
      <c r="A100" s="141" t="s">
        <v>131</v>
      </c>
      <c r="B100" s="141" t="s">
        <v>262</v>
      </c>
      <c r="C100" s="23"/>
      <c r="D100" s="13">
        <v>0.21</v>
      </c>
      <c r="E100" s="121">
        <v>5.9</v>
      </c>
      <c r="F100" s="122">
        <f>E100*(D100+1)</f>
        <v>7.139</v>
      </c>
      <c r="G100" s="121">
        <v>9.9</v>
      </c>
      <c r="H100" s="14"/>
      <c r="I100" s="40">
        <f>E100*H100</f>
        <v>0</v>
      </c>
      <c r="J100" s="40">
        <f>F100*H100</f>
        <v>0</v>
      </c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25" s="53" customFormat="1" ht="15" customHeight="1">
      <c r="A101" s="158" t="s">
        <v>132</v>
      </c>
      <c r="B101" s="158"/>
      <c r="C101" s="27"/>
      <c r="D101" s="27"/>
      <c r="E101" s="134"/>
      <c r="F101" s="134"/>
      <c r="G101" s="134"/>
      <c r="H101" s="28"/>
      <c r="I101" s="40"/>
      <c r="J101" s="4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</row>
    <row r="102" spans="1:25" s="53" customFormat="1" ht="25.5" customHeight="1">
      <c r="A102" s="159"/>
      <c r="B102" s="159"/>
      <c r="C102" s="5"/>
      <c r="D102" s="5"/>
      <c r="E102" s="124"/>
      <c r="F102" s="124"/>
      <c r="G102" s="124"/>
      <c r="H102" s="28"/>
      <c r="I102" s="40"/>
      <c r="J102" s="4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1:25" s="53" customFormat="1" ht="18" customHeight="1">
      <c r="A103" s="160" t="s">
        <v>133</v>
      </c>
      <c r="B103" s="160"/>
      <c r="C103" s="67"/>
      <c r="D103" s="67"/>
      <c r="E103" s="135"/>
      <c r="F103" s="135"/>
      <c r="G103" s="136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s="53" customFormat="1" ht="13.5" customHeight="1">
      <c r="A104" s="178" t="s">
        <v>49</v>
      </c>
      <c r="B104" s="179" t="s">
        <v>50</v>
      </c>
      <c r="C104" s="7"/>
      <c r="D104" s="180" t="s">
        <v>51</v>
      </c>
      <c r="E104" s="181" t="s">
        <v>52</v>
      </c>
      <c r="F104" s="181" t="s">
        <v>53</v>
      </c>
      <c r="G104" s="181" t="s">
        <v>54</v>
      </c>
      <c r="H104" s="100"/>
      <c r="I104" s="100"/>
      <c r="J104" s="10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1:25" s="53" customFormat="1" ht="13.5" customHeight="1">
      <c r="A105" s="178"/>
      <c r="B105" s="179"/>
      <c r="C105" s="8"/>
      <c r="D105" s="180"/>
      <c r="E105" s="181"/>
      <c r="F105" s="181"/>
      <c r="G105" s="181"/>
      <c r="H105" s="100"/>
      <c r="I105" s="100"/>
      <c r="J105" s="10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1:25" s="53" customFormat="1" ht="13.5" customHeight="1">
      <c r="A106" s="145"/>
      <c r="B106" s="157" t="s">
        <v>255</v>
      </c>
      <c r="C106" s="66"/>
      <c r="D106" s="66"/>
      <c r="E106" s="129"/>
      <c r="F106" s="129"/>
      <c r="G106" s="123"/>
      <c r="H106" s="9"/>
      <c r="I106" s="9"/>
      <c r="J106" s="9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1:25" s="53" customFormat="1" ht="13.5" customHeight="1" hidden="1">
      <c r="A107" s="141" t="s">
        <v>41</v>
      </c>
      <c r="B107" s="141" t="s">
        <v>134</v>
      </c>
      <c r="C107" s="23"/>
      <c r="D107" s="13">
        <v>0.21</v>
      </c>
      <c r="E107" s="121">
        <v>1.99</v>
      </c>
      <c r="F107" s="122">
        <f>E107*(1+D107)</f>
        <v>2.4078999999999997</v>
      </c>
      <c r="G107" s="121">
        <v>3.9</v>
      </c>
      <c r="H107" s="14"/>
      <c r="I107" s="68">
        <f>E107*H107</f>
        <v>0</v>
      </c>
      <c r="J107" s="40">
        <f>F107*H107</f>
        <v>0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:25" s="53" customFormat="1" ht="13.5" customHeight="1" hidden="1">
      <c r="A108" s="141" t="s">
        <v>42</v>
      </c>
      <c r="B108" s="141" t="s">
        <v>135</v>
      </c>
      <c r="C108" s="23"/>
      <c r="D108" s="13">
        <v>0.21</v>
      </c>
      <c r="E108" s="121">
        <v>1.99</v>
      </c>
      <c r="F108" s="122">
        <f>E108*(1+D108)</f>
        <v>2.4078999999999997</v>
      </c>
      <c r="G108" s="121">
        <v>3.9</v>
      </c>
      <c r="H108" s="14"/>
      <c r="I108" s="68">
        <f>E108*H108</f>
        <v>0</v>
      </c>
      <c r="J108" s="40">
        <f>F108*H108</f>
        <v>0</v>
      </c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 s="53" customFormat="1" ht="13.5" customHeight="1">
      <c r="A109" s="141" t="s">
        <v>43</v>
      </c>
      <c r="B109" s="141" t="s">
        <v>136</v>
      </c>
      <c r="C109" s="23"/>
      <c r="D109" s="13">
        <v>0.21</v>
      </c>
      <c r="E109" s="121">
        <v>6.5</v>
      </c>
      <c r="F109" s="122">
        <f>E109*(1+D109)</f>
        <v>7.865</v>
      </c>
      <c r="G109" s="121">
        <v>11.9</v>
      </c>
      <c r="H109" s="14"/>
      <c r="I109" s="68">
        <f>E109*H109</f>
        <v>0</v>
      </c>
      <c r="J109" s="40">
        <f>F109*H109</f>
        <v>0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s="53" customFormat="1" ht="13.5" customHeight="1">
      <c r="A110" s="141" t="s">
        <v>44</v>
      </c>
      <c r="B110" s="141" t="s">
        <v>137</v>
      </c>
      <c r="C110" s="23"/>
      <c r="D110" s="13">
        <v>0.21</v>
      </c>
      <c r="E110" s="121">
        <v>6.5</v>
      </c>
      <c r="F110" s="122">
        <f>E110*(1+D110)</f>
        <v>7.865</v>
      </c>
      <c r="G110" s="121">
        <v>11.9</v>
      </c>
      <c r="H110" s="14"/>
      <c r="I110" s="68">
        <f>E110*H110</f>
        <v>0</v>
      </c>
      <c r="J110" s="40">
        <f>F110*H110</f>
        <v>0</v>
      </c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s="53" customFormat="1" ht="13.5" customHeight="1">
      <c r="A111" s="146"/>
      <c r="B111" s="146" t="s">
        <v>138</v>
      </c>
      <c r="C111" s="9"/>
      <c r="D111" s="10"/>
      <c r="E111" s="116"/>
      <c r="F111" s="116"/>
      <c r="G111" s="117"/>
      <c r="H111" s="22"/>
      <c r="I111" s="22"/>
      <c r="J111" s="2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5" s="53" customFormat="1" ht="13.5" customHeight="1">
      <c r="A112" s="141" t="s">
        <v>139</v>
      </c>
      <c r="B112" s="168" t="s">
        <v>266</v>
      </c>
      <c r="C112" s="27"/>
      <c r="D112" s="13">
        <v>0.21</v>
      </c>
      <c r="E112" s="122">
        <v>13.9</v>
      </c>
      <c r="F112" s="122">
        <f>E112*(1+D112)</f>
        <v>16.819</v>
      </c>
      <c r="G112" s="122">
        <v>22.9</v>
      </c>
      <c r="H112" s="29"/>
      <c r="I112" s="40">
        <f>E112*H112</f>
        <v>0</v>
      </c>
      <c r="J112" s="40">
        <f>F112*H112</f>
        <v>0</v>
      </c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s="53" customFormat="1" ht="13.5" customHeight="1">
      <c r="A113" s="141" t="s">
        <v>140</v>
      </c>
      <c r="B113" s="168" t="s">
        <v>267</v>
      </c>
      <c r="C113" s="27"/>
      <c r="D113" s="13">
        <v>0.21</v>
      </c>
      <c r="E113" s="122">
        <v>13.9</v>
      </c>
      <c r="F113" s="122">
        <f>E113*(1+D113)</f>
        <v>16.819</v>
      </c>
      <c r="G113" s="122">
        <v>22.9</v>
      </c>
      <c r="H113" s="29"/>
      <c r="I113" s="40">
        <f>E113*H113</f>
        <v>0</v>
      </c>
      <c r="J113" s="40">
        <f>F113*H113</f>
        <v>0</v>
      </c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s="53" customFormat="1" ht="13.5" customHeight="1">
      <c r="A114" s="141" t="s">
        <v>45</v>
      </c>
      <c r="B114" s="141" t="s">
        <v>263</v>
      </c>
      <c r="C114" s="25"/>
      <c r="D114" s="21">
        <v>0.21</v>
      </c>
      <c r="E114" s="122">
        <v>5.99</v>
      </c>
      <c r="F114" s="122">
        <f>E114*(1+D114)</f>
        <v>7.2479000000000005</v>
      </c>
      <c r="G114" s="122">
        <v>12.99</v>
      </c>
      <c r="H114" s="29"/>
      <c r="I114" s="40">
        <f>E114*H114</f>
        <v>0</v>
      </c>
      <c r="J114" s="40">
        <f>F114*H114</f>
        <v>0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 s="82" customFormat="1" ht="13.5" customHeight="1">
      <c r="A115" s="141" t="s">
        <v>46</v>
      </c>
      <c r="B115" s="141" t="s">
        <v>141</v>
      </c>
      <c r="C115" s="25"/>
      <c r="D115" s="21">
        <v>0.21</v>
      </c>
      <c r="E115" s="122">
        <v>5.99</v>
      </c>
      <c r="F115" s="122">
        <f>E115*(1+D115)</f>
        <v>7.2479000000000005</v>
      </c>
      <c r="G115" s="122">
        <v>12.99</v>
      </c>
      <c r="H115" s="29"/>
      <c r="I115" s="40">
        <f>E115*H115</f>
        <v>0</v>
      </c>
      <c r="J115" s="40">
        <f>F115*H115</f>
        <v>0</v>
      </c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6" s="82" customFormat="1" ht="13.5" customHeight="1">
      <c r="A116" s="146"/>
      <c r="B116" s="146" t="s">
        <v>171</v>
      </c>
      <c r="C116" s="9"/>
      <c r="D116" s="10"/>
      <c r="E116" s="116"/>
      <c r="F116" s="116"/>
      <c r="G116" s="117"/>
      <c r="H116" s="22"/>
      <c r="I116" s="22"/>
      <c r="J116" s="22"/>
      <c r="K116" s="83"/>
      <c r="L116" s="84"/>
      <c r="M116" s="85"/>
      <c r="N116" s="86"/>
      <c r="O116" s="83"/>
      <c r="P116" s="84"/>
      <c r="Q116" s="85"/>
      <c r="R116" s="86"/>
      <c r="S116" s="83"/>
      <c r="T116" s="84"/>
      <c r="U116" s="85"/>
      <c r="V116" s="86"/>
      <c r="W116" s="83"/>
      <c r="X116" s="84"/>
      <c r="Y116" s="85"/>
      <c r="Z116" s="86"/>
      <c r="AA116" s="83"/>
      <c r="AB116" s="84"/>
      <c r="AC116" s="85"/>
      <c r="AD116" s="86"/>
      <c r="AE116" s="83"/>
      <c r="AF116" s="84"/>
      <c r="AG116" s="85"/>
      <c r="AH116" s="86"/>
      <c r="AI116" s="83"/>
      <c r="AJ116" s="84"/>
      <c r="AK116" s="85"/>
      <c r="AL116" s="86"/>
      <c r="AM116" s="83"/>
      <c r="AN116" s="84"/>
      <c r="AO116" s="85"/>
      <c r="AP116" s="86"/>
      <c r="AQ116" s="83"/>
      <c r="AR116" s="84"/>
      <c r="AS116" s="85"/>
      <c r="AT116" s="86"/>
      <c r="AU116" s="83"/>
      <c r="AV116" s="84"/>
      <c r="AW116" s="85"/>
      <c r="AX116" s="86"/>
      <c r="AY116" s="83"/>
      <c r="AZ116" s="84"/>
      <c r="BA116" s="85"/>
      <c r="BB116" s="86"/>
      <c r="BC116" s="83"/>
      <c r="BD116" s="84"/>
      <c r="BE116" s="85"/>
      <c r="BF116" s="86"/>
      <c r="BG116" s="83"/>
      <c r="BH116" s="84"/>
      <c r="BI116" s="85"/>
      <c r="BJ116" s="86"/>
      <c r="BK116" s="83"/>
      <c r="BL116" s="84"/>
      <c r="BM116" s="85"/>
      <c r="BN116" s="86"/>
      <c r="BO116" s="83"/>
      <c r="BP116" s="84"/>
      <c r="BQ116" s="85"/>
      <c r="BR116" s="86"/>
      <c r="BS116" s="83"/>
      <c r="BT116" s="84"/>
      <c r="BU116" s="85"/>
      <c r="BV116" s="86"/>
      <c r="BW116" s="83"/>
      <c r="BX116" s="84"/>
      <c r="BY116" s="85"/>
      <c r="BZ116" s="86"/>
      <c r="CA116" s="83"/>
      <c r="CB116" s="84"/>
      <c r="CC116" s="85"/>
      <c r="CD116" s="86"/>
      <c r="CE116" s="83"/>
      <c r="CF116" s="84"/>
      <c r="CG116" s="85"/>
      <c r="CH116" s="86"/>
      <c r="CI116" s="83"/>
      <c r="CJ116" s="84"/>
      <c r="CK116" s="85"/>
      <c r="CL116" s="86"/>
      <c r="CM116" s="83"/>
      <c r="CN116" s="84"/>
      <c r="CO116" s="85"/>
      <c r="CP116" s="86"/>
      <c r="CQ116" s="83"/>
      <c r="CR116" s="84"/>
      <c r="CS116" s="85"/>
      <c r="CT116" s="86"/>
      <c r="CU116" s="83"/>
      <c r="CV116" s="84"/>
      <c r="CW116" s="85"/>
      <c r="CX116" s="86"/>
      <c r="CY116" s="83"/>
      <c r="CZ116" s="84"/>
      <c r="DA116" s="85"/>
      <c r="DB116" s="86"/>
      <c r="DC116" s="83"/>
      <c r="DD116" s="84"/>
      <c r="DE116" s="85"/>
      <c r="DF116" s="86"/>
      <c r="DG116" s="83"/>
      <c r="DH116" s="84"/>
      <c r="DI116" s="85"/>
      <c r="DJ116" s="86"/>
      <c r="DK116" s="83"/>
      <c r="DL116" s="84"/>
      <c r="DM116" s="85"/>
      <c r="DN116" s="86"/>
      <c r="DO116" s="83"/>
      <c r="DP116" s="84"/>
      <c r="DQ116" s="85"/>
      <c r="DR116" s="86"/>
      <c r="DS116" s="83"/>
      <c r="DT116" s="84"/>
      <c r="DU116" s="85"/>
      <c r="DV116" s="86"/>
      <c r="DW116" s="83"/>
      <c r="DX116" s="84"/>
      <c r="DY116" s="85"/>
      <c r="DZ116" s="86"/>
      <c r="EA116" s="83"/>
      <c r="EB116" s="84"/>
      <c r="EC116" s="85"/>
      <c r="ED116" s="86"/>
      <c r="EE116" s="83"/>
      <c r="EF116" s="84"/>
      <c r="EG116" s="85"/>
      <c r="EH116" s="86"/>
      <c r="EI116" s="83"/>
      <c r="EJ116" s="84"/>
      <c r="EK116" s="85"/>
      <c r="EL116" s="86"/>
      <c r="EM116" s="83"/>
      <c r="EN116" s="84"/>
      <c r="EO116" s="85"/>
      <c r="EP116" s="86"/>
      <c r="EQ116" s="83"/>
      <c r="ER116" s="84"/>
      <c r="ES116" s="85"/>
      <c r="ET116" s="86"/>
      <c r="EU116" s="83"/>
      <c r="EV116" s="84"/>
      <c r="EW116" s="85"/>
      <c r="EX116" s="86"/>
      <c r="EY116" s="83"/>
      <c r="EZ116" s="84"/>
      <c r="FA116" s="85"/>
      <c r="FB116" s="86"/>
      <c r="FC116" s="83"/>
      <c r="FD116" s="84"/>
      <c r="FE116" s="85"/>
      <c r="FF116" s="86"/>
      <c r="FG116" s="83"/>
      <c r="FH116" s="84"/>
      <c r="FI116" s="85"/>
      <c r="FJ116" s="86"/>
      <c r="FK116" s="83"/>
      <c r="FL116" s="84"/>
      <c r="FM116" s="85"/>
      <c r="FN116" s="86"/>
      <c r="FO116" s="83"/>
      <c r="FP116" s="84"/>
      <c r="FQ116" s="85"/>
      <c r="FR116" s="86"/>
      <c r="FS116" s="83"/>
      <c r="FT116" s="84"/>
      <c r="FU116" s="85"/>
      <c r="FV116" s="86"/>
      <c r="FW116" s="83"/>
      <c r="FX116" s="84"/>
      <c r="FY116" s="85"/>
      <c r="FZ116" s="86"/>
      <c r="GA116" s="83"/>
      <c r="GB116" s="84"/>
      <c r="GC116" s="85"/>
      <c r="GD116" s="86"/>
      <c r="GE116" s="83"/>
      <c r="GF116" s="84"/>
      <c r="GG116" s="85"/>
      <c r="GH116" s="86"/>
      <c r="GI116" s="83"/>
      <c r="GJ116" s="84"/>
      <c r="GK116" s="85"/>
      <c r="GL116" s="86"/>
      <c r="GM116" s="83"/>
      <c r="GN116" s="84"/>
      <c r="GO116" s="85"/>
      <c r="GP116" s="86"/>
      <c r="GQ116" s="83"/>
      <c r="GR116" s="84"/>
      <c r="GS116" s="85"/>
      <c r="GT116" s="86"/>
      <c r="GU116" s="83"/>
      <c r="GV116" s="84"/>
      <c r="GW116" s="85"/>
      <c r="GX116" s="86"/>
      <c r="GY116" s="83"/>
      <c r="GZ116" s="84"/>
      <c r="HA116" s="85"/>
      <c r="HB116" s="86"/>
      <c r="HC116" s="83"/>
      <c r="HD116" s="84"/>
      <c r="HE116" s="85"/>
      <c r="HF116" s="86"/>
      <c r="HG116" s="83"/>
      <c r="HH116" s="84"/>
      <c r="HI116" s="85"/>
      <c r="HJ116" s="86"/>
      <c r="HK116" s="83"/>
      <c r="HL116" s="84"/>
      <c r="HM116" s="85"/>
      <c r="HN116" s="86"/>
      <c r="HO116" s="83"/>
      <c r="HP116" s="84"/>
      <c r="HQ116" s="85"/>
      <c r="HR116" s="86"/>
      <c r="HS116" s="83"/>
      <c r="HT116" s="84"/>
      <c r="HU116" s="85"/>
      <c r="HV116" s="86"/>
      <c r="HW116" s="83"/>
      <c r="HX116" s="84"/>
      <c r="HY116" s="85"/>
      <c r="HZ116" s="86"/>
      <c r="IA116" s="83"/>
      <c r="IB116" s="84"/>
      <c r="IC116" s="85"/>
      <c r="ID116" s="86"/>
      <c r="IE116" s="83"/>
      <c r="IF116" s="84"/>
      <c r="IG116" s="85"/>
      <c r="IH116" s="86"/>
      <c r="II116" s="83"/>
      <c r="IJ116" s="84"/>
      <c r="IK116" s="85"/>
      <c r="IL116" s="86"/>
      <c r="IM116" s="83"/>
      <c r="IN116" s="84"/>
      <c r="IO116" s="85"/>
      <c r="IP116" s="86"/>
      <c r="IQ116" s="83"/>
      <c r="IR116" s="84"/>
      <c r="IS116" s="85"/>
      <c r="IT116" s="86"/>
      <c r="IU116" s="83"/>
      <c r="IV116" s="84"/>
    </row>
    <row r="117" spans="1:256" s="82" customFormat="1" ht="13.5" customHeight="1">
      <c r="A117" s="141" t="s">
        <v>142</v>
      </c>
      <c r="B117" s="141" t="s">
        <v>143</v>
      </c>
      <c r="C117" s="69" t="s">
        <v>144</v>
      </c>
      <c r="D117" s="13">
        <v>0.21</v>
      </c>
      <c r="E117" s="121">
        <v>2.2</v>
      </c>
      <c r="F117" s="122">
        <f>E117*(1+D117)</f>
        <v>2.662</v>
      </c>
      <c r="G117" s="121">
        <v>3.9</v>
      </c>
      <c r="H117" s="14"/>
      <c r="I117" s="40">
        <f>E117*H117</f>
        <v>0</v>
      </c>
      <c r="J117" s="40">
        <f>F117*H117</f>
        <v>0</v>
      </c>
      <c r="K117" s="83"/>
      <c r="L117" s="84"/>
      <c r="M117" s="85"/>
      <c r="N117" s="86"/>
      <c r="O117" s="83"/>
      <c r="P117" s="84"/>
      <c r="Q117" s="85"/>
      <c r="R117" s="86"/>
      <c r="S117" s="83"/>
      <c r="T117" s="84"/>
      <c r="U117" s="85"/>
      <c r="V117" s="86"/>
      <c r="W117" s="83"/>
      <c r="X117" s="84"/>
      <c r="Y117" s="85"/>
      <c r="Z117" s="86"/>
      <c r="AA117" s="83"/>
      <c r="AB117" s="84"/>
      <c r="AC117" s="85"/>
      <c r="AD117" s="86"/>
      <c r="AE117" s="83"/>
      <c r="AF117" s="84"/>
      <c r="AG117" s="85"/>
      <c r="AH117" s="86"/>
      <c r="AI117" s="83"/>
      <c r="AJ117" s="84"/>
      <c r="AK117" s="85"/>
      <c r="AL117" s="86"/>
      <c r="AM117" s="83"/>
      <c r="AN117" s="84"/>
      <c r="AO117" s="85"/>
      <c r="AP117" s="86"/>
      <c r="AQ117" s="83"/>
      <c r="AR117" s="84"/>
      <c r="AS117" s="85"/>
      <c r="AT117" s="86"/>
      <c r="AU117" s="83"/>
      <c r="AV117" s="84"/>
      <c r="AW117" s="85"/>
      <c r="AX117" s="86"/>
      <c r="AY117" s="83"/>
      <c r="AZ117" s="84"/>
      <c r="BA117" s="85"/>
      <c r="BB117" s="86"/>
      <c r="BC117" s="83"/>
      <c r="BD117" s="84"/>
      <c r="BE117" s="85"/>
      <c r="BF117" s="86"/>
      <c r="BG117" s="83"/>
      <c r="BH117" s="84"/>
      <c r="BI117" s="85"/>
      <c r="BJ117" s="86"/>
      <c r="BK117" s="83"/>
      <c r="BL117" s="84"/>
      <c r="BM117" s="85"/>
      <c r="BN117" s="86"/>
      <c r="BO117" s="83"/>
      <c r="BP117" s="84"/>
      <c r="BQ117" s="85"/>
      <c r="BR117" s="86"/>
      <c r="BS117" s="83"/>
      <c r="BT117" s="84"/>
      <c r="BU117" s="85"/>
      <c r="BV117" s="86"/>
      <c r="BW117" s="83"/>
      <c r="BX117" s="84"/>
      <c r="BY117" s="85"/>
      <c r="BZ117" s="86"/>
      <c r="CA117" s="83"/>
      <c r="CB117" s="84"/>
      <c r="CC117" s="85"/>
      <c r="CD117" s="86"/>
      <c r="CE117" s="83"/>
      <c r="CF117" s="84"/>
      <c r="CG117" s="85"/>
      <c r="CH117" s="86"/>
      <c r="CI117" s="83"/>
      <c r="CJ117" s="84"/>
      <c r="CK117" s="85"/>
      <c r="CL117" s="86"/>
      <c r="CM117" s="83"/>
      <c r="CN117" s="84"/>
      <c r="CO117" s="85"/>
      <c r="CP117" s="86"/>
      <c r="CQ117" s="83"/>
      <c r="CR117" s="84"/>
      <c r="CS117" s="85"/>
      <c r="CT117" s="86"/>
      <c r="CU117" s="83"/>
      <c r="CV117" s="84"/>
      <c r="CW117" s="85"/>
      <c r="CX117" s="86"/>
      <c r="CY117" s="83"/>
      <c r="CZ117" s="84"/>
      <c r="DA117" s="85"/>
      <c r="DB117" s="86"/>
      <c r="DC117" s="83"/>
      <c r="DD117" s="84"/>
      <c r="DE117" s="85"/>
      <c r="DF117" s="86"/>
      <c r="DG117" s="83"/>
      <c r="DH117" s="84"/>
      <c r="DI117" s="85"/>
      <c r="DJ117" s="86"/>
      <c r="DK117" s="83"/>
      <c r="DL117" s="84"/>
      <c r="DM117" s="85"/>
      <c r="DN117" s="86"/>
      <c r="DO117" s="83"/>
      <c r="DP117" s="84"/>
      <c r="DQ117" s="85"/>
      <c r="DR117" s="86"/>
      <c r="DS117" s="83"/>
      <c r="DT117" s="84"/>
      <c r="DU117" s="85"/>
      <c r="DV117" s="86"/>
      <c r="DW117" s="83"/>
      <c r="DX117" s="84"/>
      <c r="DY117" s="85"/>
      <c r="DZ117" s="86"/>
      <c r="EA117" s="83"/>
      <c r="EB117" s="84"/>
      <c r="EC117" s="85"/>
      <c r="ED117" s="86"/>
      <c r="EE117" s="83"/>
      <c r="EF117" s="84"/>
      <c r="EG117" s="85"/>
      <c r="EH117" s="86"/>
      <c r="EI117" s="83"/>
      <c r="EJ117" s="84"/>
      <c r="EK117" s="85"/>
      <c r="EL117" s="86"/>
      <c r="EM117" s="83"/>
      <c r="EN117" s="84"/>
      <c r="EO117" s="85"/>
      <c r="EP117" s="86"/>
      <c r="EQ117" s="83"/>
      <c r="ER117" s="84"/>
      <c r="ES117" s="85"/>
      <c r="ET117" s="86"/>
      <c r="EU117" s="83"/>
      <c r="EV117" s="84"/>
      <c r="EW117" s="85"/>
      <c r="EX117" s="86"/>
      <c r="EY117" s="83"/>
      <c r="EZ117" s="84"/>
      <c r="FA117" s="85"/>
      <c r="FB117" s="86"/>
      <c r="FC117" s="83"/>
      <c r="FD117" s="84"/>
      <c r="FE117" s="85"/>
      <c r="FF117" s="86"/>
      <c r="FG117" s="83"/>
      <c r="FH117" s="84"/>
      <c r="FI117" s="85"/>
      <c r="FJ117" s="86"/>
      <c r="FK117" s="83"/>
      <c r="FL117" s="84"/>
      <c r="FM117" s="85"/>
      <c r="FN117" s="86"/>
      <c r="FO117" s="83"/>
      <c r="FP117" s="84"/>
      <c r="FQ117" s="85"/>
      <c r="FR117" s="86"/>
      <c r="FS117" s="83"/>
      <c r="FT117" s="84"/>
      <c r="FU117" s="85"/>
      <c r="FV117" s="86"/>
      <c r="FW117" s="83"/>
      <c r="FX117" s="84"/>
      <c r="FY117" s="85"/>
      <c r="FZ117" s="86"/>
      <c r="GA117" s="83"/>
      <c r="GB117" s="84"/>
      <c r="GC117" s="85"/>
      <c r="GD117" s="86"/>
      <c r="GE117" s="83"/>
      <c r="GF117" s="84"/>
      <c r="GG117" s="85"/>
      <c r="GH117" s="86"/>
      <c r="GI117" s="83"/>
      <c r="GJ117" s="84"/>
      <c r="GK117" s="85"/>
      <c r="GL117" s="86"/>
      <c r="GM117" s="83"/>
      <c r="GN117" s="84"/>
      <c r="GO117" s="85"/>
      <c r="GP117" s="86"/>
      <c r="GQ117" s="83"/>
      <c r="GR117" s="84"/>
      <c r="GS117" s="85"/>
      <c r="GT117" s="86"/>
      <c r="GU117" s="83"/>
      <c r="GV117" s="84"/>
      <c r="GW117" s="85"/>
      <c r="GX117" s="86"/>
      <c r="GY117" s="83"/>
      <c r="GZ117" s="84"/>
      <c r="HA117" s="85"/>
      <c r="HB117" s="86"/>
      <c r="HC117" s="83"/>
      <c r="HD117" s="84"/>
      <c r="HE117" s="85"/>
      <c r="HF117" s="86"/>
      <c r="HG117" s="83"/>
      <c r="HH117" s="84"/>
      <c r="HI117" s="85"/>
      <c r="HJ117" s="86"/>
      <c r="HK117" s="83"/>
      <c r="HL117" s="84"/>
      <c r="HM117" s="85"/>
      <c r="HN117" s="86"/>
      <c r="HO117" s="83"/>
      <c r="HP117" s="84"/>
      <c r="HQ117" s="85"/>
      <c r="HR117" s="86"/>
      <c r="HS117" s="83"/>
      <c r="HT117" s="84"/>
      <c r="HU117" s="85"/>
      <c r="HV117" s="86"/>
      <c r="HW117" s="83"/>
      <c r="HX117" s="84"/>
      <c r="HY117" s="85"/>
      <c r="HZ117" s="86"/>
      <c r="IA117" s="83"/>
      <c r="IB117" s="84"/>
      <c r="IC117" s="85"/>
      <c r="ID117" s="86"/>
      <c r="IE117" s="83"/>
      <c r="IF117" s="84"/>
      <c r="IG117" s="85"/>
      <c r="IH117" s="86"/>
      <c r="II117" s="83"/>
      <c r="IJ117" s="84"/>
      <c r="IK117" s="85"/>
      <c r="IL117" s="86"/>
      <c r="IM117" s="83"/>
      <c r="IN117" s="84"/>
      <c r="IO117" s="85"/>
      <c r="IP117" s="86"/>
      <c r="IQ117" s="83"/>
      <c r="IR117" s="84"/>
      <c r="IS117" s="85"/>
      <c r="IT117" s="86"/>
      <c r="IU117" s="83"/>
      <c r="IV117" s="84"/>
    </row>
    <row r="118" spans="1:256" s="82" customFormat="1" ht="13.5" customHeight="1">
      <c r="A118" s="141" t="s">
        <v>145</v>
      </c>
      <c r="B118" s="141" t="s">
        <v>146</v>
      </c>
      <c r="C118" s="69" t="s">
        <v>144</v>
      </c>
      <c r="D118" s="13">
        <v>0.21</v>
      </c>
      <c r="E118" s="121">
        <v>2.2</v>
      </c>
      <c r="F118" s="122">
        <f>E118*(1+D118)</f>
        <v>2.662</v>
      </c>
      <c r="G118" s="121">
        <v>3.9</v>
      </c>
      <c r="H118" s="14"/>
      <c r="I118" s="40">
        <f>E118*H118</f>
        <v>0</v>
      </c>
      <c r="J118" s="40">
        <f>F118*H118</f>
        <v>0</v>
      </c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85"/>
      <c r="Z118" s="86"/>
      <c r="AA118" s="83"/>
      <c r="AB118" s="84"/>
      <c r="AC118" s="85"/>
      <c r="AD118" s="86"/>
      <c r="AE118" s="83"/>
      <c r="AF118" s="84"/>
      <c r="AG118" s="85"/>
      <c r="AH118" s="86"/>
      <c r="AI118" s="83"/>
      <c r="AJ118" s="84"/>
      <c r="AK118" s="85"/>
      <c r="AL118" s="86"/>
      <c r="AM118" s="83"/>
      <c r="AN118" s="84"/>
      <c r="AO118" s="85"/>
      <c r="AP118" s="86"/>
      <c r="AQ118" s="83"/>
      <c r="AR118" s="84"/>
      <c r="AS118" s="85"/>
      <c r="AT118" s="86"/>
      <c r="AU118" s="83"/>
      <c r="AV118" s="84"/>
      <c r="AW118" s="85"/>
      <c r="AX118" s="86"/>
      <c r="AY118" s="83"/>
      <c r="AZ118" s="84"/>
      <c r="BA118" s="85"/>
      <c r="BB118" s="86"/>
      <c r="BC118" s="83"/>
      <c r="BD118" s="84"/>
      <c r="BE118" s="85"/>
      <c r="BF118" s="86"/>
      <c r="BG118" s="83"/>
      <c r="BH118" s="84"/>
      <c r="BI118" s="85"/>
      <c r="BJ118" s="86"/>
      <c r="BK118" s="83"/>
      <c r="BL118" s="84"/>
      <c r="BM118" s="85"/>
      <c r="BN118" s="86"/>
      <c r="BO118" s="83"/>
      <c r="BP118" s="84"/>
      <c r="BQ118" s="85"/>
      <c r="BR118" s="86"/>
      <c r="BS118" s="83"/>
      <c r="BT118" s="84"/>
      <c r="BU118" s="85"/>
      <c r="BV118" s="86"/>
      <c r="BW118" s="83"/>
      <c r="BX118" s="84"/>
      <c r="BY118" s="85"/>
      <c r="BZ118" s="86"/>
      <c r="CA118" s="83"/>
      <c r="CB118" s="84"/>
      <c r="CC118" s="85"/>
      <c r="CD118" s="86"/>
      <c r="CE118" s="83"/>
      <c r="CF118" s="84"/>
      <c r="CG118" s="85"/>
      <c r="CH118" s="86"/>
      <c r="CI118" s="83"/>
      <c r="CJ118" s="84"/>
      <c r="CK118" s="85"/>
      <c r="CL118" s="86"/>
      <c r="CM118" s="83"/>
      <c r="CN118" s="84"/>
      <c r="CO118" s="85"/>
      <c r="CP118" s="86"/>
      <c r="CQ118" s="83"/>
      <c r="CR118" s="84"/>
      <c r="CS118" s="85"/>
      <c r="CT118" s="86"/>
      <c r="CU118" s="83"/>
      <c r="CV118" s="84"/>
      <c r="CW118" s="85"/>
      <c r="CX118" s="86"/>
      <c r="CY118" s="83"/>
      <c r="CZ118" s="84"/>
      <c r="DA118" s="85"/>
      <c r="DB118" s="86"/>
      <c r="DC118" s="83"/>
      <c r="DD118" s="84"/>
      <c r="DE118" s="85"/>
      <c r="DF118" s="86"/>
      <c r="DG118" s="83"/>
      <c r="DH118" s="84"/>
      <c r="DI118" s="85"/>
      <c r="DJ118" s="86"/>
      <c r="DK118" s="83"/>
      <c r="DL118" s="84"/>
      <c r="DM118" s="85"/>
      <c r="DN118" s="86"/>
      <c r="DO118" s="83"/>
      <c r="DP118" s="84"/>
      <c r="DQ118" s="85"/>
      <c r="DR118" s="86"/>
      <c r="DS118" s="83"/>
      <c r="DT118" s="84"/>
      <c r="DU118" s="85"/>
      <c r="DV118" s="86"/>
      <c r="DW118" s="83"/>
      <c r="DX118" s="84"/>
      <c r="DY118" s="85"/>
      <c r="DZ118" s="86"/>
      <c r="EA118" s="83"/>
      <c r="EB118" s="84"/>
      <c r="EC118" s="85"/>
      <c r="ED118" s="86"/>
      <c r="EE118" s="83"/>
      <c r="EF118" s="84"/>
      <c r="EG118" s="85"/>
      <c r="EH118" s="86"/>
      <c r="EI118" s="83"/>
      <c r="EJ118" s="84"/>
      <c r="EK118" s="85"/>
      <c r="EL118" s="86"/>
      <c r="EM118" s="83"/>
      <c r="EN118" s="84"/>
      <c r="EO118" s="85"/>
      <c r="EP118" s="86"/>
      <c r="EQ118" s="83"/>
      <c r="ER118" s="84"/>
      <c r="ES118" s="85"/>
      <c r="ET118" s="86"/>
      <c r="EU118" s="83"/>
      <c r="EV118" s="84"/>
      <c r="EW118" s="85"/>
      <c r="EX118" s="86"/>
      <c r="EY118" s="83"/>
      <c r="EZ118" s="84"/>
      <c r="FA118" s="85"/>
      <c r="FB118" s="86"/>
      <c r="FC118" s="83"/>
      <c r="FD118" s="84"/>
      <c r="FE118" s="85"/>
      <c r="FF118" s="86"/>
      <c r="FG118" s="83"/>
      <c r="FH118" s="84"/>
      <c r="FI118" s="85"/>
      <c r="FJ118" s="86"/>
      <c r="FK118" s="83"/>
      <c r="FL118" s="84"/>
      <c r="FM118" s="85"/>
      <c r="FN118" s="86"/>
      <c r="FO118" s="83"/>
      <c r="FP118" s="84"/>
      <c r="FQ118" s="85"/>
      <c r="FR118" s="86"/>
      <c r="FS118" s="83"/>
      <c r="FT118" s="84"/>
      <c r="FU118" s="85"/>
      <c r="FV118" s="86"/>
      <c r="FW118" s="83"/>
      <c r="FX118" s="84"/>
      <c r="FY118" s="85"/>
      <c r="FZ118" s="86"/>
      <c r="GA118" s="83"/>
      <c r="GB118" s="84"/>
      <c r="GC118" s="85"/>
      <c r="GD118" s="86"/>
      <c r="GE118" s="83"/>
      <c r="GF118" s="84"/>
      <c r="GG118" s="85"/>
      <c r="GH118" s="86"/>
      <c r="GI118" s="83"/>
      <c r="GJ118" s="84"/>
      <c r="GK118" s="85"/>
      <c r="GL118" s="86"/>
      <c r="GM118" s="83"/>
      <c r="GN118" s="84"/>
      <c r="GO118" s="85"/>
      <c r="GP118" s="86"/>
      <c r="GQ118" s="83"/>
      <c r="GR118" s="84"/>
      <c r="GS118" s="85"/>
      <c r="GT118" s="86"/>
      <c r="GU118" s="83"/>
      <c r="GV118" s="84"/>
      <c r="GW118" s="85"/>
      <c r="GX118" s="86"/>
      <c r="GY118" s="83"/>
      <c r="GZ118" s="84"/>
      <c r="HA118" s="85"/>
      <c r="HB118" s="86"/>
      <c r="HC118" s="83"/>
      <c r="HD118" s="84"/>
      <c r="HE118" s="85"/>
      <c r="HF118" s="86"/>
      <c r="HG118" s="83"/>
      <c r="HH118" s="84"/>
      <c r="HI118" s="85"/>
      <c r="HJ118" s="86"/>
      <c r="HK118" s="83"/>
      <c r="HL118" s="84"/>
      <c r="HM118" s="85"/>
      <c r="HN118" s="86"/>
      <c r="HO118" s="83"/>
      <c r="HP118" s="84"/>
      <c r="HQ118" s="85"/>
      <c r="HR118" s="86"/>
      <c r="HS118" s="83"/>
      <c r="HT118" s="84"/>
      <c r="HU118" s="85"/>
      <c r="HV118" s="86"/>
      <c r="HW118" s="83"/>
      <c r="HX118" s="84"/>
      <c r="HY118" s="85"/>
      <c r="HZ118" s="86"/>
      <c r="IA118" s="83"/>
      <c r="IB118" s="84"/>
      <c r="IC118" s="85"/>
      <c r="ID118" s="86"/>
      <c r="IE118" s="83"/>
      <c r="IF118" s="84"/>
      <c r="IG118" s="85"/>
      <c r="IH118" s="86"/>
      <c r="II118" s="83"/>
      <c r="IJ118" s="84"/>
      <c r="IK118" s="85"/>
      <c r="IL118" s="86"/>
      <c r="IM118" s="83"/>
      <c r="IN118" s="84"/>
      <c r="IO118" s="85"/>
      <c r="IP118" s="86"/>
      <c r="IQ118" s="83"/>
      <c r="IR118" s="84"/>
      <c r="IS118" s="85"/>
      <c r="IT118" s="86"/>
      <c r="IU118" s="83"/>
      <c r="IV118" s="84"/>
    </row>
    <row r="119" spans="1:256" s="82" customFormat="1" ht="13.5" customHeight="1">
      <c r="A119" s="141" t="s">
        <v>147</v>
      </c>
      <c r="B119" s="141" t="s">
        <v>148</v>
      </c>
      <c r="C119" s="69" t="s">
        <v>144</v>
      </c>
      <c r="D119" s="13">
        <v>0.21</v>
      </c>
      <c r="E119" s="121">
        <v>2.2</v>
      </c>
      <c r="F119" s="122">
        <f>E119*(1+D119)</f>
        <v>2.662</v>
      </c>
      <c r="G119" s="121">
        <v>3.9</v>
      </c>
      <c r="H119" s="14"/>
      <c r="I119" s="40">
        <f>E119*H119</f>
        <v>0</v>
      </c>
      <c r="J119" s="40">
        <f>F119*H119</f>
        <v>0</v>
      </c>
      <c r="K119" s="83"/>
      <c r="L119" s="84"/>
      <c r="M119" s="85"/>
      <c r="N119" s="86"/>
      <c r="O119" s="83"/>
      <c r="P119" s="84"/>
      <c r="Q119" s="85"/>
      <c r="R119" s="86"/>
      <c r="S119" s="83"/>
      <c r="T119" s="84"/>
      <c r="U119" s="85"/>
      <c r="V119" s="86"/>
      <c r="W119" s="83"/>
      <c r="X119" s="84"/>
      <c r="Y119" s="85"/>
      <c r="Z119" s="86"/>
      <c r="AA119" s="83"/>
      <c r="AB119" s="84"/>
      <c r="AC119" s="85"/>
      <c r="AD119" s="86"/>
      <c r="AE119" s="83"/>
      <c r="AF119" s="84"/>
      <c r="AG119" s="85"/>
      <c r="AH119" s="86"/>
      <c r="AI119" s="83"/>
      <c r="AJ119" s="84"/>
      <c r="AK119" s="85"/>
      <c r="AL119" s="86"/>
      <c r="AM119" s="83"/>
      <c r="AN119" s="84"/>
      <c r="AO119" s="85"/>
      <c r="AP119" s="86"/>
      <c r="AQ119" s="83"/>
      <c r="AR119" s="84"/>
      <c r="AS119" s="85"/>
      <c r="AT119" s="86"/>
      <c r="AU119" s="83"/>
      <c r="AV119" s="84"/>
      <c r="AW119" s="85"/>
      <c r="AX119" s="86"/>
      <c r="AY119" s="83"/>
      <c r="AZ119" s="84"/>
      <c r="BA119" s="85"/>
      <c r="BB119" s="86"/>
      <c r="BC119" s="83"/>
      <c r="BD119" s="84"/>
      <c r="BE119" s="85"/>
      <c r="BF119" s="86"/>
      <c r="BG119" s="83"/>
      <c r="BH119" s="84"/>
      <c r="BI119" s="85"/>
      <c r="BJ119" s="86"/>
      <c r="BK119" s="83"/>
      <c r="BL119" s="84"/>
      <c r="BM119" s="85"/>
      <c r="BN119" s="86"/>
      <c r="BO119" s="83"/>
      <c r="BP119" s="84"/>
      <c r="BQ119" s="85"/>
      <c r="BR119" s="86"/>
      <c r="BS119" s="83"/>
      <c r="BT119" s="84"/>
      <c r="BU119" s="85"/>
      <c r="BV119" s="86"/>
      <c r="BW119" s="83"/>
      <c r="BX119" s="84"/>
      <c r="BY119" s="85"/>
      <c r="BZ119" s="86"/>
      <c r="CA119" s="83"/>
      <c r="CB119" s="84"/>
      <c r="CC119" s="85"/>
      <c r="CD119" s="86"/>
      <c r="CE119" s="83"/>
      <c r="CF119" s="84"/>
      <c r="CG119" s="85"/>
      <c r="CH119" s="86"/>
      <c r="CI119" s="83"/>
      <c r="CJ119" s="84"/>
      <c r="CK119" s="85"/>
      <c r="CL119" s="86"/>
      <c r="CM119" s="83"/>
      <c r="CN119" s="84"/>
      <c r="CO119" s="85"/>
      <c r="CP119" s="86"/>
      <c r="CQ119" s="83"/>
      <c r="CR119" s="84"/>
      <c r="CS119" s="85"/>
      <c r="CT119" s="86"/>
      <c r="CU119" s="83"/>
      <c r="CV119" s="84"/>
      <c r="CW119" s="85"/>
      <c r="CX119" s="86"/>
      <c r="CY119" s="83"/>
      <c r="CZ119" s="84"/>
      <c r="DA119" s="85"/>
      <c r="DB119" s="86"/>
      <c r="DC119" s="83"/>
      <c r="DD119" s="84"/>
      <c r="DE119" s="85"/>
      <c r="DF119" s="86"/>
      <c r="DG119" s="83"/>
      <c r="DH119" s="84"/>
      <c r="DI119" s="85"/>
      <c r="DJ119" s="86"/>
      <c r="DK119" s="83"/>
      <c r="DL119" s="84"/>
      <c r="DM119" s="85"/>
      <c r="DN119" s="86"/>
      <c r="DO119" s="83"/>
      <c r="DP119" s="84"/>
      <c r="DQ119" s="85"/>
      <c r="DR119" s="86"/>
      <c r="DS119" s="83"/>
      <c r="DT119" s="84"/>
      <c r="DU119" s="85"/>
      <c r="DV119" s="86"/>
      <c r="DW119" s="83"/>
      <c r="DX119" s="84"/>
      <c r="DY119" s="85"/>
      <c r="DZ119" s="86"/>
      <c r="EA119" s="83"/>
      <c r="EB119" s="84"/>
      <c r="EC119" s="85"/>
      <c r="ED119" s="86"/>
      <c r="EE119" s="83"/>
      <c r="EF119" s="84"/>
      <c r="EG119" s="85"/>
      <c r="EH119" s="86"/>
      <c r="EI119" s="83"/>
      <c r="EJ119" s="84"/>
      <c r="EK119" s="85"/>
      <c r="EL119" s="86"/>
      <c r="EM119" s="83"/>
      <c r="EN119" s="84"/>
      <c r="EO119" s="85"/>
      <c r="EP119" s="86"/>
      <c r="EQ119" s="83"/>
      <c r="ER119" s="84"/>
      <c r="ES119" s="85"/>
      <c r="ET119" s="86"/>
      <c r="EU119" s="83"/>
      <c r="EV119" s="84"/>
      <c r="EW119" s="85"/>
      <c r="EX119" s="86"/>
      <c r="EY119" s="83"/>
      <c r="EZ119" s="84"/>
      <c r="FA119" s="85"/>
      <c r="FB119" s="86"/>
      <c r="FC119" s="83"/>
      <c r="FD119" s="84"/>
      <c r="FE119" s="85"/>
      <c r="FF119" s="86"/>
      <c r="FG119" s="83"/>
      <c r="FH119" s="84"/>
      <c r="FI119" s="85"/>
      <c r="FJ119" s="86"/>
      <c r="FK119" s="83"/>
      <c r="FL119" s="84"/>
      <c r="FM119" s="85"/>
      <c r="FN119" s="86"/>
      <c r="FO119" s="83"/>
      <c r="FP119" s="84"/>
      <c r="FQ119" s="85"/>
      <c r="FR119" s="86"/>
      <c r="FS119" s="83"/>
      <c r="FT119" s="84"/>
      <c r="FU119" s="85"/>
      <c r="FV119" s="86"/>
      <c r="FW119" s="83"/>
      <c r="FX119" s="84"/>
      <c r="FY119" s="85"/>
      <c r="FZ119" s="86"/>
      <c r="GA119" s="83"/>
      <c r="GB119" s="84"/>
      <c r="GC119" s="85"/>
      <c r="GD119" s="86"/>
      <c r="GE119" s="83"/>
      <c r="GF119" s="84"/>
      <c r="GG119" s="85"/>
      <c r="GH119" s="86"/>
      <c r="GI119" s="83"/>
      <c r="GJ119" s="84"/>
      <c r="GK119" s="85"/>
      <c r="GL119" s="86"/>
      <c r="GM119" s="83"/>
      <c r="GN119" s="84"/>
      <c r="GO119" s="85"/>
      <c r="GP119" s="86"/>
      <c r="GQ119" s="83"/>
      <c r="GR119" s="84"/>
      <c r="GS119" s="85"/>
      <c r="GT119" s="86"/>
      <c r="GU119" s="83"/>
      <c r="GV119" s="84"/>
      <c r="GW119" s="85"/>
      <c r="GX119" s="86"/>
      <c r="GY119" s="83"/>
      <c r="GZ119" s="84"/>
      <c r="HA119" s="85"/>
      <c r="HB119" s="86"/>
      <c r="HC119" s="83"/>
      <c r="HD119" s="84"/>
      <c r="HE119" s="85"/>
      <c r="HF119" s="86"/>
      <c r="HG119" s="83"/>
      <c r="HH119" s="84"/>
      <c r="HI119" s="85"/>
      <c r="HJ119" s="86"/>
      <c r="HK119" s="83"/>
      <c r="HL119" s="84"/>
      <c r="HM119" s="85"/>
      <c r="HN119" s="86"/>
      <c r="HO119" s="83"/>
      <c r="HP119" s="84"/>
      <c r="HQ119" s="85"/>
      <c r="HR119" s="86"/>
      <c r="HS119" s="83"/>
      <c r="HT119" s="84"/>
      <c r="HU119" s="85"/>
      <c r="HV119" s="86"/>
      <c r="HW119" s="83"/>
      <c r="HX119" s="84"/>
      <c r="HY119" s="85"/>
      <c r="HZ119" s="86"/>
      <c r="IA119" s="83"/>
      <c r="IB119" s="84"/>
      <c r="IC119" s="85"/>
      <c r="ID119" s="86"/>
      <c r="IE119" s="83"/>
      <c r="IF119" s="84"/>
      <c r="IG119" s="85"/>
      <c r="IH119" s="86"/>
      <c r="II119" s="83"/>
      <c r="IJ119" s="84"/>
      <c r="IK119" s="85"/>
      <c r="IL119" s="86"/>
      <c r="IM119" s="83"/>
      <c r="IN119" s="84"/>
      <c r="IO119" s="85"/>
      <c r="IP119" s="86"/>
      <c r="IQ119" s="83"/>
      <c r="IR119" s="84"/>
      <c r="IS119" s="85"/>
      <c r="IT119" s="86"/>
      <c r="IU119" s="83"/>
      <c r="IV119" s="84"/>
    </row>
    <row r="120" spans="1:256" s="82" customFormat="1" ht="13.5" customHeight="1">
      <c r="A120" s="146"/>
      <c r="B120" s="146" t="s">
        <v>192</v>
      </c>
      <c r="C120" s="9"/>
      <c r="D120" s="10"/>
      <c r="E120" s="116"/>
      <c r="F120" s="117"/>
      <c r="G120" s="117"/>
      <c r="H120" s="22"/>
      <c r="I120" s="22"/>
      <c r="J120" s="22"/>
      <c r="K120" s="83"/>
      <c r="L120" s="84"/>
      <c r="M120" s="85"/>
      <c r="N120" s="86"/>
      <c r="O120" s="83"/>
      <c r="P120" s="84"/>
      <c r="Q120" s="85"/>
      <c r="R120" s="86"/>
      <c r="S120" s="83"/>
      <c r="T120" s="84"/>
      <c r="U120" s="85"/>
      <c r="V120" s="86"/>
      <c r="W120" s="83"/>
      <c r="X120" s="84"/>
      <c r="Y120" s="85"/>
      <c r="Z120" s="86"/>
      <c r="AA120" s="83"/>
      <c r="AB120" s="84"/>
      <c r="AC120" s="85"/>
      <c r="AD120" s="86"/>
      <c r="AE120" s="83"/>
      <c r="AF120" s="84"/>
      <c r="AG120" s="85"/>
      <c r="AH120" s="86"/>
      <c r="AI120" s="83"/>
      <c r="AJ120" s="84"/>
      <c r="AK120" s="85"/>
      <c r="AL120" s="86"/>
      <c r="AM120" s="83"/>
      <c r="AN120" s="84"/>
      <c r="AO120" s="85"/>
      <c r="AP120" s="86"/>
      <c r="AQ120" s="83"/>
      <c r="AR120" s="84"/>
      <c r="AS120" s="85"/>
      <c r="AT120" s="86"/>
      <c r="AU120" s="83"/>
      <c r="AV120" s="84"/>
      <c r="AW120" s="85"/>
      <c r="AX120" s="86"/>
      <c r="AY120" s="83"/>
      <c r="AZ120" s="84"/>
      <c r="BA120" s="85"/>
      <c r="BB120" s="86"/>
      <c r="BC120" s="83"/>
      <c r="BD120" s="84"/>
      <c r="BE120" s="85"/>
      <c r="BF120" s="86"/>
      <c r="BG120" s="83"/>
      <c r="BH120" s="84"/>
      <c r="BI120" s="85"/>
      <c r="BJ120" s="86"/>
      <c r="BK120" s="83"/>
      <c r="BL120" s="84"/>
      <c r="BM120" s="85"/>
      <c r="BN120" s="86"/>
      <c r="BO120" s="83"/>
      <c r="BP120" s="84"/>
      <c r="BQ120" s="85"/>
      <c r="BR120" s="86"/>
      <c r="BS120" s="83"/>
      <c r="BT120" s="84"/>
      <c r="BU120" s="85"/>
      <c r="BV120" s="86"/>
      <c r="BW120" s="83"/>
      <c r="BX120" s="84"/>
      <c r="BY120" s="85"/>
      <c r="BZ120" s="86"/>
      <c r="CA120" s="83"/>
      <c r="CB120" s="84"/>
      <c r="CC120" s="85"/>
      <c r="CD120" s="86"/>
      <c r="CE120" s="83"/>
      <c r="CF120" s="84"/>
      <c r="CG120" s="85"/>
      <c r="CH120" s="86"/>
      <c r="CI120" s="83"/>
      <c r="CJ120" s="84"/>
      <c r="CK120" s="85"/>
      <c r="CL120" s="86"/>
      <c r="CM120" s="83"/>
      <c r="CN120" s="84"/>
      <c r="CO120" s="85"/>
      <c r="CP120" s="86"/>
      <c r="CQ120" s="83"/>
      <c r="CR120" s="84"/>
      <c r="CS120" s="85"/>
      <c r="CT120" s="86"/>
      <c r="CU120" s="83"/>
      <c r="CV120" s="84"/>
      <c r="CW120" s="85"/>
      <c r="CX120" s="86"/>
      <c r="CY120" s="83"/>
      <c r="CZ120" s="84"/>
      <c r="DA120" s="85"/>
      <c r="DB120" s="86"/>
      <c r="DC120" s="83"/>
      <c r="DD120" s="84"/>
      <c r="DE120" s="85"/>
      <c r="DF120" s="86"/>
      <c r="DG120" s="83"/>
      <c r="DH120" s="84"/>
      <c r="DI120" s="85"/>
      <c r="DJ120" s="86"/>
      <c r="DK120" s="83"/>
      <c r="DL120" s="84"/>
      <c r="DM120" s="85"/>
      <c r="DN120" s="86"/>
      <c r="DO120" s="83"/>
      <c r="DP120" s="84"/>
      <c r="DQ120" s="85"/>
      <c r="DR120" s="86"/>
      <c r="DS120" s="83"/>
      <c r="DT120" s="84"/>
      <c r="DU120" s="85"/>
      <c r="DV120" s="86"/>
      <c r="DW120" s="83"/>
      <c r="DX120" s="84"/>
      <c r="DY120" s="85"/>
      <c r="DZ120" s="86"/>
      <c r="EA120" s="83"/>
      <c r="EB120" s="84"/>
      <c r="EC120" s="85"/>
      <c r="ED120" s="86"/>
      <c r="EE120" s="83"/>
      <c r="EF120" s="84"/>
      <c r="EG120" s="85"/>
      <c r="EH120" s="86"/>
      <c r="EI120" s="83"/>
      <c r="EJ120" s="84"/>
      <c r="EK120" s="85"/>
      <c r="EL120" s="86"/>
      <c r="EM120" s="83"/>
      <c r="EN120" s="84"/>
      <c r="EO120" s="85"/>
      <c r="EP120" s="86"/>
      <c r="EQ120" s="83"/>
      <c r="ER120" s="84"/>
      <c r="ES120" s="85"/>
      <c r="ET120" s="86"/>
      <c r="EU120" s="83"/>
      <c r="EV120" s="84"/>
      <c r="EW120" s="85"/>
      <c r="EX120" s="86"/>
      <c r="EY120" s="83"/>
      <c r="EZ120" s="84"/>
      <c r="FA120" s="85"/>
      <c r="FB120" s="86"/>
      <c r="FC120" s="83"/>
      <c r="FD120" s="84"/>
      <c r="FE120" s="85"/>
      <c r="FF120" s="86"/>
      <c r="FG120" s="83"/>
      <c r="FH120" s="84"/>
      <c r="FI120" s="85"/>
      <c r="FJ120" s="86"/>
      <c r="FK120" s="83"/>
      <c r="FL120" s="84"/>
      <c r="FM120" s="85"/>
      <c r="FN120" s="86"/>
      <c r="FO120" s="83"/>
      <c r="FP120" s="84"/>
      <c r="FQ120" s="85"/>
      <c r="FR120" s="86"/>
      <c r="FS120" s="83"/>
      <c r="FT120" s="84"/>
      <c r="FU120" s="85"/>
      <c r="FV120" s="86"/>
      <c r="FW120" s="83"/>
      <c r="FX120" s="84"/>
      <c r="FY120" s="85"/>
      <c r="FZ120" s="86"/>
      <c r="GA120" s="83"/>
      <c r="GB120" s="84"/>
      <c r="GC120" s="85"/>
      <c r="GD120" s="86"/>
      <c r="GE120" s="83"/>
      <c r="GF120" s="84"/>
      <c r="GG120" s="85"/>
      <c r="GH120" s="86"/>
      <c r="GI120" s="83"/>
      <c r="GJ120" s="84"/>
      <c r="GK120" s="85"/>
      <c r="GL120" s="86"/>
      <c r="GM120" s="83"/>
      <c r="GN120" s="84"/>
      <c r="GO120" s="85"/>
      <c r="GP120" s="86"/>
      <c r="GQ120" s="83"/>
      <c r="GR120" s="84"/>
      <c r="GS120" s="85"/>
      <c r="GT120" s="86"/>
      <c r="GU120" s="83"/>
      <c r="GV120" s="84"/>
      <c r="GW120" s="85"/>
      <c r="GX120" s="86"/>
      <c r="GY120" s="83"/>
      <c r="GZ120" s="84"/>
      <c r="HA120" s="85"/>
      <c r="HB120" s="86"/>
      <c r="HC120" s="83"/>
      <c r="HD120" s="84"/>
      <c r="HE120" s="85"/>
      <c r="HF120" s="86"/>
      <c r="HG120" s="83"/>
      <c r="HH120" s="84"/>
      <c r="HI120" s="85"/>
      <c r="HJ120" s="86"/>
      <c r="HK120" s="83"/>
      <c r="HL120" s="84"/>
      <c r="HM120" s="85"/>
      <c r="HN120" s="86"/>
      <c r="HO120" s="83"/>
      <c r="HP120" s="84"/>
      <c r="HQ120" s="85"/>
      <c r="HR120" s="86"/>
      <c r="HS120" s="83"/>
      <c r="HT120" s="84"/>
      <c r="HU120" s="85"/>
      <c r="HV120" s="86"/>
      <c r="HW120" s="83"/>
      <c r="HX120" s="84"/>
      <c r="HY120" s="85"/>
      <c r="HZ120" s="86"/>
      <c r="IA120" s="83"/>
      <c r="IB120" s="84"/>
      <c r="IC120" s="85"/>
      <c r="ID120" s="86"/>
      <c r="IE120" s="83"/>
      <c r="IF120" s="84"/>
      <c r="IG120" s="85"/>
      <c r="IH120" s="86"/>
      <c r="II120" s="83"/>
      <c r="IJ120" s="84"/>
      <c r="IK120" s="85"/>
      <c r="IL120" s="86"/>
      <c r="IM120" s="83"/>
      <c r="IN120" s="84"/>
      <c r="IO120" s="85"/>
      <c r="IP120" s="86"/>
      <c r="IQ120" s="83"/>
      <c r="IR120" s="84"/>
      <c r="IS120" s="85"/>
      <c r="IT120" s="86"/>
      <c r="IU120" s="83"/>
      <c r="IV120" s="84"/>
    </row>
    <row r="121" spans="1:256" s="82" customFormat="1" ht="13.5" customHeight="1" hidden="1">
      <c r="A121" s="161" t="s">
        <v>165</v>
      </c>
      <c r="B121" s="172" t="s">
        <v>268</v>
      </c>
      <c r="D121" s="83">
        <v>0.21</v>
      </c>
      <c r="E121" s="137">
        <v>5.99</v>
      </c>
      <c r="F121" s="122">
        <f aca="true" t="shared" si="12" ref="F121:F127">E121*(1+D121)</f>
        <v>7.2479000000000005</v>
      </c>
      <c r="G121" s="121">
        <v>8.99</v>
      </c>
      <c r="H121" s="14"/>
      <c r="I121" s="40">
        <f aca="true" t="shared" si="13" ref="I121:I127">E121*H121</f>
        <v>0</v>
      </c>
      <c r="J121" s="40">
        <f aca="true" t="shared" si="14" ref="J121:J127">F121*H121</f>
        <v>0</v>
      </c>
      <c r="K121" s="83"/>
      <c r="L121" s="87"/>
      <c r="M121" s="57"/>
      <c r="N121" s="88"/>
      <c r="O121" s="83"/>
      <c r="P121" s="87"/>
      <c r="Q121" s="57"/>
      <c r="R121" s="88"/>
      <c r="S121" s="83"/>
      <c r="T121" s="87"/>
      <c r="U121" s="57"/>
      <c r="V121" s="88"/>
      <c r="W121" s="83"/>
      <c r="X121" s="87"/>
      <c r="Y121" s="57"/>
      <c r="Z121" s="88"/>
      <c r="AA121" s="83"/>
      <c r="AB121" s="87"/>
      <c r="AC121" s="57"/>
      <c r="AD121" s="88"/>
      <c r="AE121" s="83"/>
      <c r="AF121" s="87"/>
      <c r="AG121" s="57"/>
      <c r="AH121" s="88"/>
      <c r="AI121" s="83"/>
      <c r="AJ121" s="87"/>
      <c r="AK121" s="57"/>
      <c r="AL121" s="88"/>
      <c r="AM121" s="83"/>
      <c r="AN121" s="87"/>
      <c r="AO121" s="57"/>
      <c r="AP121" s="88"/>
      <c r="AQ121" s="83"/>
      <c r="AR121" s="87"/>
      <c r="AS121" s="57"/>
      <c r="AT121" s="88"/>
      <c r="AU121" s="83"/>
      <c r="AV121" s="87"/>
      <c r="AW121" s="57"/>
      <c r="AX121" s="88"/>
      <c r="AY121" s="83"/>
      <c r="AZ121" s="87"/>
      <c r="BA121" s="57"/>
      <c r="BB121" s="88"/>
      <c r="BC121" s="83"/>
      <c r="BD121" s="87"/>
      <c r="BE121" s="57"/>
      <c r="BF121" s="88"/>
      <c r="BG121" s="83"/>
      <c r="BH121" s="87"/>
      <c r="BI121" s="57"/>
      <c r="BJ121" s="88"/>
      <c r="BK121" s="83"/>
      <c r="BL121" s="87"/>
      <c r="BM121" s="57"/>
      <c r="BN121" s="88"/>
      <c r="BO121" s="83"/>
      <c r="BP121" s="87"/>
      <c r="BQ121" s="57"/>
      <c r="BR121" s="88"/>
      <c r="BS121" s="83"/>
      <c r="BT121" s="87"/>
      <c r="BU121" s="57"/>
      <c r="BV121" s="88"/>
      <c r="BW121" s="83"/>
      <c r="BX121" s="87"/>
      <c r="BY121" s="57"/>
      <c r="BZ121" s="88"/>
      <c r="CA121" s="83"/>
      <c r="CB121" s="87"/>
      <c r="CC121" s="57"/>
      <c r="CD121" s="88"/>
      <c r="CE121" s="83"/>
      <c r="CF121" s="87"/>
      <c r="CG121" s="57"/>
      <c r="CH121" s="88"/>
      <c r="CI121" s="83"/>
      <c r="CJ121" s="87"/>
      <c r="CK121" s="57"/>
      <c r="CL121" s="88"/>
      <c r="CM121" s="83"/>
      <c r="CN121" s="87"/>
      <c r="CO121" s="57"/>
      <c r="CP121" s="88"/>
      <c r="CQ121" s="83"/>
      <c r="CR121" s="87"/>
      <c r="CS121" s="57"/>
      <c r="CT121" s="88"/>
      <c r="CU121" s="83"/>
      <c r="CV121" s="87"/>
      <c r="CW121" s="57"/>
      <c r="CX121" s="88"/>
      <c r="CY121" s="83"/>
      <c r="CZ121" s="87"/>
      <c r="DA121" s="57"/>
      <c r="DB121" s="88"/>
      <c r="DC121" s="83"/>
      <c r="DD121" s="87"/>
      <c r="DE121" s="57"/>
      <c r="DF121" s="88"/>
      <c r="DG121" s="83"/>
      <c r="DH121" s="87"/>
      <c r="DI121" s="57"/>
      <c r="DJ121" s="88"/>
      <c r="DK121" s="83"/>
      <c r="DL121" s="87"/>
      <c r="DM121" s="57"/>
      <c r="DN121" s="88"/>
      <c r="DO121" s="83"/>
      <c r="DP121" s="87"/>
      <c r="DQ121" s="57"/>
      <c r="DR121" s="88"/>
      <c r="DS121" s="83"/>
      <c r="DT121" s="87"/>
      <c r="DU121" s="57"/>
      <c r="DV121" s="88"/>
      <c r="DW121" s="83"/>
      <c r="DX121" s="87"/>
      <c r="DY121" s="57"/>
      <c r="DZ121" s="88"/>
      <c r="EA121" s="83"/>
      <c r="EB121" s="87"/>
      <c r="EC121" s="57"/>
      <c r="ED121" s="88"/>
      <c r="EE121" s="83"/>
      <c r="EF121" s="87"/>
      <c r="EG121" s="57"/>
      <c r="EH121" s="88"/>
      <c r="EI121" s="83"/>
      <c r="EJ121" s="87"/>
      <c r="EK121" s="57"/>
      <c r="EL121" s="88"/>
      <c r="EM121" s="83"/>
      <c r="EN121" s="87"/>
      <c r="EO121" s="57"/>
      <c r="EP121" s="88"/>
      <c r="EQ121" s="83"/>
      <c r="ER121" s="87"/>
      <c r="ES121" s="57"/>
      <c r="ET121" s="88"/>
      <c r="EU121" s="83"/>
      <c r="EV121" s="87"/>
      <c r="EW121" s="57"/>
      <c r="EX121" s="88"/>
      <c r="EY121" s="83"/>
      <c r="EZ121" s="87"/>
      <c r="FA121" s="57"/>
      <c r="FB121" s="88"/>
      <c r="FC121" s="83"/>
      <c r="FD121" s="87"/>
      <c r="FE121" s="57"/>
      <c r="FF121" s="88"/>
      <c r="FG121" s="83"/>
      <c r="FH121" s="87"/>
      <c r="FI121" s="57"/>
      <c r="FJ121" s="88"/>
      <c r="FK121" s="83"/>
      <c r="FL121" s="87"/>
      <c r="FM121" s="57"/>
      <c r="FN121" s="88"/>
      <c r="FO121" s="83"/>
      <c r="FP121" s="87"/>
      <c r="FQ121" s="57"/>
      <c r="FR121" s="88"/>
      <c r="FS121" s="83"/>
      <c r="FT121" s="87"/>
      <c r="FU121" s="57"/>
      <c r="FV121" s="88"/>
      <c r="FW121" s="83"/>
      <c r="FX121" s="87"/>
      <c r="FY121" s="57"/>
      <c r="FZ121" s="88"/>
      <c r="GA121" s="83"/>
      <c r="GB121" s="87"/>
      <c r="GC121" s="57"/>
      <c r="GD121" s="88"/>
      <c r="GE121" s="83"/>
      <c r="GF121" s="87"/>
      <c r="GG121" s="57"/>
      <c r="GH121" s="88"/>
      <c r="GI121" s="83"/>
      <c r="GJ121" s="87"/>
      <c r="GK121" s="57"/>
      <c r="GL121" s="88"/>
      <c r="GM121" s="83"/>
      <c r="GN121" s="87"/>
      <c r="GO121" s="57"/>
      <c r="GP121" s="88"/>
      <c r="GQ121" s="83"/>
      <c r="GR121" s="87"/>
      <c r="GS121" s="57"/>
      <c r="GT121" s="88"/>
      <c r="GU121" s="83"/>
      <c r="GV121" s="87"/>
      <c r="GW121" s="57"/>
      <c r="GX121" s="88"/>
      <c r="GY121" s="83"/>
      <c r="GZ121" s="87"/>
      <c r="HA121" s="57"/>
      <c r="HB121" s="88"/>
      <c r="HC121" s="83"/>
      <c r="HD121" s="87"/>
      <c r="HE121" s="57"/>
      <c r="HF121" s="88"/>
      <c r="HG121" s="83"/>
      <c r="HH121" s="87"/>
      <c r="HI121" s="57"/>
      <c r="HJ121" s="88"/>
      <c r="HK121" s="83"/>
      <c r="HL121" s="87"/>
      <c r="HM121" s="57"/>
      <c r="HN121" s="88"/>
      <c r="HO121" s="83"/>
      <c r="HP121" s="87"/>
      <c r="HQ121" s="57"/>
      <c r="HR121" s="88"/>
      <c r="HS121" s="83"/>
      <c r="HT121" s="87"/>
      <c r="HU121" s="57"/>
      <c r="HV121" s="88"/>
      <c r="HW121" s="83"/>
      <c r="HX121" s="87"/>
      <c r="HY121" s="57"/>
      <c r="HZ121" s="88"/>
      <c r="IA121" s="83"/>
      <c r="IB121" s="87"/>
      <c r="IC121" s="57"/>
      <c r="ID121" s="88"/>
      <c r="IE121" s="83"/>
      <c r="IF121" s="87"/>
      <c r="IG121" s="57"/>
      <c r="IH121" s="88"/>
      <c r="II121" s="83"/>
      <c r="IJ121" s="87"/>
      <c r="IK121" s="57"/>
      <c r="IL121" s="88"/>
      <c r="IM121" s="83"/>
      <c r="IN121" s="87"/>
      <c r="IO121" s="57"/>
      <c r="IP121" s="88"/>
      <c r="IQ121" s="83"/>
      <c r="IR121" s="87"/>
      <c r="IS121" s="57"/>
      <c r="IT121" s="88"/>
      <c r="IU121" s="83"/>
      <c r="IV121" s="87"/>
    </row>
    <row r="122" spans="1:25" s="82" customFormat="1" ht="13.5" customHeight="1">
      <c r="A122" s="161" t="s">
        <v>166</v>
      </c>
      <c r="B122" s="172" t="s">
        <v>269</v>
      </c>
      <c r="D122" s="83">
        <v>0.21</v>
      </c>
      <c r="E122" s="137">
        <v>24</v>
      </c>
      <c r="F122" s="122">
        <f t="shared" si="12"/>
        <v>29.04</v>
      </c>
      <c r="G122" s="121">
        <v>42.9</v>
      </c>
      <c r="H122" s="14"/>
      <c r="I122" s="40">
        <f t="shared" si="13"/>
        <v>0</v>
      </c>
      <c r="J122" s="40">
        <f t="shared" si="14"/>
        <v>0</v>
      </c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1:25" s="82" customFormat="1" ht="13.5" customHeight="1">
      <c r="A123" s="161" t="s">
        <v>167</v>
      </c>
      <c r="B123" s="172" t="s">
        <v>270</v>
      </c>
      <c r="D123" s="83">
        <v>0.21</v>
      </c>
      <c r="E123" s="137">
        <v>4.5</v>
      </c>
      <c r="F123" s="122">
        <f t="shared" si="12"/>
        <v>5.445</v>
      </c>
      <c r="G123" s="121">
        <v>7.9</v>
      </c>
      <c r="H123" s="14"/>
      <c r="I123" s="40">
        <f t="shared" si="13"/>
        <v>0</v>
      </c>
      <c r="J123" s="40">
        <f t="shared" si="14"/>
        <v>0</v>
      </c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s="82" customFormat="1" ht="16.5" customHeight="1">
      <c r="A124" s="161" t="s">
        <v>168</v>
      </c>
      <c r="B124" s="172" t="s">
        <v>271</v>
      </c>
      <c r="D124" s="83">
        <v>0.21</v>
      </c>
      <c r="E124" s="137">
        <v>4.99</v>
      </c>
      <c r="F124" s="122">
        <f t="shared" si="12"/>
        <v>6.0379000000000005</v>
      </c>
      <c r="G124" s="121">
        <v>8.99</v>
      </c>
      <c r="H124" s="14"/>
      <c r="I124" s="40">
        <f t="shared" si="13"/>
        <v>0</v>
      </c>
      <c r="J124" s="40">
        <f t="shared" si="14"/>
        <v>0</v>
      </c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s="82" customFormat="1" ht="16.5" customHeight="1">
      <c r="A125" s="161" t="s">
        <v>169</v>
      </c>
      <c r="B125" s="172" t="s">
        <v>272</v>
      </c>
      <c r="D125" s="83">
        <v>0.21</v>
      </c>
      <c r="E125" s="137">
        <v>4.99</v>
      </c>
      <c r="F125" s="122">
        <f t="shared" si="12"/>
        <v>6.0379000000000005</v>
      </c>
      <c r="G125" s="121">
        <v>8.99</v>
      </c>
      <c r="H125" s="14"/>
      <c r="I125" s="40">
        <f t="shared" si="13"/>
        <v>0</v>
      </c>
      <c r="J125" s="40">
        <f t="shared" si="14"/>
        <v>0</v>
      </c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s="82" customFormat="1" ht="13.5" customHeight="1">
      <c r="A126" s="161" t="s">
        <v>170</v>
      </c>
      <c r="B126" s="172" t="s">
        <v>273</v>
      </c>
      <c r="D126" s="83">
        <v>0.21</v>
      </c>
      <c r="E126" s="166">
        <v>2.5</v>
      </c>
      <c r="F126" s="122">
        <f t="shared" si="12"/>
        <v>3.025</v>
      </c>
      <c r="G126" s="121">
        <v>3.5</v>
      </c>
      <c r="H126" s="14"/>
      <c r="I126" s="40">
        <f t="shared" si="13"/>
        <v>0</v>
      </c>
      <c r="J126" s="40">
        <f t="shared" si="14"/>
        <v>0</v>
      </c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s="82" customFormat="1" ht="13.5" customHeight="1">
      <c r="A127" s="161" t="s">
        <v>47</v>
      </c>
      <c r="B127" s="141" t="s">
        <v>149</v>
      </c>
      <c r="C127" s="23"/>
      <c r="D127" s="11">
        <v>0.21</v>
      </c>
      <c r="E127" s="167">
        <v>21.9</v>
      </c>
      <c r="F127" s="122">
        <f t="shared" si="12"/>
        <v>26.499</v>
      </c>
      <c r="G127" s="121">
        <v>39</v>
      </c>
      <c r="H127" s="14"/>
      <c r="I127" s="40">
        <f t="shared" si="13"/>
        <v>0</v>
      </c>
      <c r="J127" s="40">
        <f t="shared" si="14"/>
        <v>0</v>
      </c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s="82" customFormat="1" ht="19.5" customHeight="1">
      <c r="A128" s="141"/>
      <c r="B128" s="141"/>
      <c r="C128" s="23"/>
      <c r="D128" s="11"/>
      <c r="E128" s="167"/>
      <c r="F128" s="122"/>
      <c r="G128" s="12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s="82" customFormat="1" ht="27" customHeight="1">
      <c r="A129" s="160" t="s">
        <v>264</v>
      </c>
      <c r="B129" s="162"/>
      <c r="E129" s="138"/>
      <c r="F129" s="122"/>
      <c r="G129" s="13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s="82" customFormat="1" ht="13.5" customHeight="1">
      <c r="A130" s="146"/>
      <c r="B130" s="146" t="s">
        <v>211</v>
      </c>
      <c r="C130" s="9"/>
      <c r="D130" s="9"/>
      <c r="E130" s="123"/>
      <c r="F130" s="123"/>
      <c r="G130" s="123"/>
      <c r="H130" s="9"/>
      <c r="I130" s="9"/>
      <c r="J130" s="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s="82" customFormat="1" ht="13.5" customHeight="1">
      <c r="A131" s="163" t="s">
        <v>238</v>
      </c>
      <c r="B131" s="163" t="s">
        <v>222</v>
      </c>
      <c r="C131" s="105" t="s">
        <v>234</v>
      </c>
      <c r="D131" s="13">
        <v>0.15</v>
      </c>
      <c r="E131" s="112">
        <v>17.9</v>
      </c>
      <c r="F131" s="122">
        <f aca="true" t="shared" si="15" ref="F131:F138">E131*(1+D131)</f>
        <v>20.584999999999997</v>
      </c>
      <c r="G131" s="124">
        <v>27.9</v>
      </c>
      <c r="H131" s="14"/>
      <c r="I131" s="40">
        <f aca="true" t="shared" si="16" ref="I131:I138">E131*H131</f>
        <v>0</v>
      </c>
      <c r="J131" s="40">
        <f aca="true" t="shared" si="17" ref="J131:J138">F131*H131</f>
        <v>0</v>
      </c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s="82" customFormat="1" ht="13.5" customHeight="1">
      <c r="A132" s="163" t="s">
        <v>239</v>
      </c>
      <c r="B132" s="163" t="s">
        <v>223</v>
      </c>
      <c r="C132" s="105" t="s">
        <v>234</v>
      </c>
      <c r="D132" s="13">
        <v>0.15</v>
      </c>
      <c r="E132" s="112">
        <v>19.9</v>
      </c>
      <c r="F132" s="122">
        <f t="shared" si="15"/>
        <v>22.884999999999998</v>
      </c>
      <c r="G132" s="124">
        <v>31.9</v>
      </c>
      <c r="H132" s="14"/>
      <c r="I132" s="40">
        <f t="shared" si="16"/>
        <v>0</v>
      </c>
      <c r="J132" s="40">
        <f t="shared" si="17"/>
        <v>0</v>
      </c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s="82" customFormat="1" ht="13.5" customHeight="1">
      <c r="A133" s="163" t="s">
        <v>240</v>
      </c>
      <c r="B133" s="163" t="s">
        <v>224</v>
      </c>
      <c r="C133" s="105" t="s">
        <v>234</v>
      </c>
      <c r="D133" s="13">
        <v>0.15</v>
      </c>
      <c r="E133" s="112">
        <v>39.9</v>
      </c>
      <c r="F133" s="122">
        <f t="shared" si="15"/>
        <v>45.885</v>
      </c>
      <c r="G133" s="124">
        <v>59.9</v>
      </c>
      <c r="H133" s="14"/>
      <c r="I133" s="40">
        <f t="shared" si="16"/>
        <v>0</v>
      </c>
      <c r="J133" s="40">
        <f t="shared" si="17"/>
        <v>0</v>
      </c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s="82" customFormat="1" ht="13.5" customHeight="1">
      <c r="A134" s="163" t="s">
        <v>172</v>
      </c>
      <c r="B134" s="163" t="s">
        <v>208</v>
      </c>
      <c r="D134" s="13">
        <v>0.15</v>
      </c>
      <c r="E134" s="137">
        <v>2.99</v>
      </c>
      <c r="F134" s="122">
        <f t="shared" si="15"/>
        <v>3.4385</v>
      </c>
      <c r="G134" s="124">
        <v>5.5</v>
      </c>
      <c r="H134" s="14"/>
      <c r="I134" s="40">
        <f t="shared" si="16"/>
        <v>0</v>
      </c>
      <c r="J134" s="40">
        <f t="shared" si="17"/>
        <v>0</v>
      </c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s="82" customFormat="1" ht="13.5" customHeight="1">
      <c r="A135" s="163" t="s">
        <v>170</v>
      </c>
      <c r="B135" s="163" t="s">
        <v>209</v>
      </c>
      <c r="D135" s="13">
        <v>0.15</v>
      </c>
      <c r="E135" s="137">
        <v>2.99</v>
      </c>
      <c r="F135" s="122">
        <f t="shared" si="15"/>
        <v>3.4385</v>
      </c>
      <c r="G135" s="124">
        <v>5.5</v>
      </c>
      <c r="H135" s="14"/>
      <c r="I135" s="40">
        <f t="shared" si="16"/>
        <v>0</v>
      </c>
      <c r="J135" s="40">
        <f t="shared" si="17"/>
        <v>0</v>
      </c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s="82" customFormat="1" ht="13.5" customHeight="1">
      <c r="A136" s="163" t="s">
        <v>173</v>
      </c>
      <c r="B136" s="163" t="s">
        <v>210</v>
      </c>
      <c r="D136" s="13">
        <v>0.15</v>
      </c>
      <c r="E136" s="137">
        <v>2.99</v>
      </c>
      <c r="F136" s="122">
        <f t="shared" si="15"/>
        <v>3.4385</v>
      </c>
      <c r="G136" s="124">
        <v>5.5</v>
      </c>
      <c r="H136" s="14"/>
      <c r="I136" s="40">
        <f t="shared" si="16"/>
        <v>0</v>
      </c>
      <c r="J136" s="40">
        <f t="shared" si="17"/>
        <v>0</v>
      </c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s="82" customFormat="1" ht="13.5" customHeight="1">
      <c r="A137" s="163" t="s">
        <v>237</v>
      </c>
      <c r="B137" s="164" t="s">
        <v>235</v>
      </c>
      <c r="C137" s="105"/>
      <c r="D137" s="13">
        <v>0.15</v>
      </c>
      <c r="E137" s="137">
        <v>6.9</v>
      </c>
      <c r="F137" s="122">
        <f t="shared" si="15"/>
        <v>7.935</v>
      </c>
      <c r="G137" s="124">
        <v>9.99</v>
      </c>
      <c r="H137" s="14"/>
      <c r="I137" s="40">
        <f t="shared" si="16"/>
        <v>0</v>
      </c>
      <c r="J137" s="40">
        <f t="shared" si="17"/>
        <v>0</v>
      </c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s="82" customFormat="1" ht="13.5" customHeight="1" thickBot="1">
      <c r="A138" s="163" t="s">
        <v>236</v>
      </c>
      <c r="B138" s="163" t="s">
        <v>221</v>
      </c>
      <c r="C138" s="105" t="s">
        <v>234</v>
      </c>
      <c r="D138" s="13">
        <v>0.15</v>
      </c>
      <c r="E138" s="137">
        <v>9.9</v>
      </c>
      <c r="F138" s="122">
        <f t="shared" si="15"/>
        <v>11.385</v>
      </c>
      <c r="G138" s="124">
        <v>13.99</v>
      </c>
      <c r="H138" s="14"/>
      <c r="I138" s="40">
        <f t="shared" si="16"/>
        <v>0</v>
      </c>
      <c r="J138" s="40">
        <f t="shared" si="17"/>
        <v>0</v>
      </c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s="82" customFormat="1" ht="13.5" customHeight="1" thickBot="1">
      <c r="A139" s="9"/>
      <c r="B139" s="30"/>
      <c r="C139" s="30"/>
      <c r="D139" s="31"/>
      <c r="E139" s="70"/>
      <c r="F139" s="71"/>
      <c r="G139" s="71"/>
      <c r="H139" s="32" t="s">
        <v>150</v>
      </c>
      <c r="I139" s="96">
        <f>SUM(I9:I138)</f>
        <v>0</v>
      </c>
      <c r="J139" s="72">
        <f>SUM(J9:J138)</f>
        <v>0</v>
      </c>
      <c r="K139" s="52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s="53" customFormat="1" ht="13.5" customHeight="1">
      <c r="A140" s="82"/>
      <c r="B140" s="82"/>
      <c r="C140" s="82"/>
      <c r="D140" s="82"/>
      <c r="E140" s="82"/>
      <c r="F140" s="58"/>
      <c r="G140" s="73"/>
      <c r="H140" s="32" t="s">
        <v>51</v>
      </c>
      <c r="I140" s="72">
        <f>J139-I139</f>
        <v>0</v>
      </c>
      <c r="J140" s="7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1:25" s="53" customFormat="1" ht="13.5" customHeight="1">
      <c r="A141" s="182" t="s">
        <v>151</v>
      </c>
      <c r="B141" s="182"/>
      <c r="C141" s="182"/>
      <c r="D141" s="182"/>
      <c r="E141" s="36"/>
      <c r="F141" s="36"/>
      <c r="G141" s="73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5" s="53" customFormat="1" ht="13.5" customHeight="1">
      <c r="A142" s="175" t="s">
        <v>132</v>
      </c>
      <c r="B142" s="175"/>
      <c r="C142" s="175"/>
      <c r="D142" s="175"/>
      <c r="E142" s="175"/>
      <c r="F142" s="175"/>
      <c r="G142" s="73"/>
      <c r="H142" s="104" t="s">
        <v>226</v>
      </c>
      <c r="I142" s="78"/>
      <c r="J142" s="78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1:25" s="53" customFormat="1" ht="13.5" customHeight="1">
      <c r="A143" s="27"/>
      <c r="B143" s="27"/>
      <c r="C143" s="27"/>
      <c r="D143" s="27"/>
      <c r="E143" s="27"/>
      <c r="F143" s="27"/>
      <c r="G143" s="73"/>
      <c r="H143" s="173" t="s">
        <v>227</v>
      </c>
      <c r="I143" s="78"/>
      <c r="J143" s="78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1:25" s="53" customFormat="1" ht="13.5" customHeight="1">
      <c r="A144" s="75" t="s">
        <v>177</v>
      </c>
      <c r="B144" s="76"/>
      <c r="C144" s="76"/>
      <c r="D144" s="76"/>
      <c r="E144" s="36"/>
      <c r="F144" s="36"/>
      <c r="G144" s="73"/>
      <c r="H144" s="173" t="s">
        <v>277</v>
      </c>
      <c r="I144" s="78"/>
      <c r="J144" s="78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1:25" s="53" customFormat="1" ht="13.5" customHeight="1">
      <c r="A145" s="77" t="s">
        <v>152</v>
      </c>
      <c r="B145" s="77"/>
      <c r="C145" s="77" t="s">
        <v>175</v>
      </c>
      <c r="D145" s="1"/>
      <c r="E145" s="74"/>
      <c r="F145" s="74"/>
      <c r="I145" s="78"/>
      <c r="J145" s="78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1:25" s="53" customFormat="1" ht="13.5" customHeight="1">
      <c r="A146" s="79" t="s">
        <v>153</v>
      </c>
      <c r="B146" s="1"/>
      <c r="C146" s="79" t="s">
        <v>176</v>
      </c>
      <c r="D146" s="1"/>
      <c r="E146" s="74"/>
      <c r="F146" s="74"/>
      <c r="H146" s="53" t="s">
        <v>274</v>
      </c>
      <c r="I146" s="78"/>
      <c r="J146" s="78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1:25" s="53" customFormat="1" ht="13.5" customHeight="1">
      <c r="A147" s="79" t="s">
        <v>154</v>
      </c>
      <c r="B147" s="1"/>
      <c r="C147" s="95" t="s">
        <v>200</v>
      </c>
      <c r="D147" s="2"/>
      <c r="E147" s="74"/>
      <c r="F147" s="74"/>
      <c r="H147" s="53" t="s">
        <v>278</v>
      </c>
      <c r="I147" s="78"/>
      <c r="J147" s="78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1:25" s="53" customFormat="1" ht="13.5" customHeight="1">
      <c r="A148" s="79"/>
      <c r="B148" s="1"/>
      <c r="C148" s="1"/>
      <c r="D148" s="80"/>
      <c r="E148" s="74"/>
      <c r="F148" s="74"/>
      <c r="G148" s="89"/>
      <c r="H148" s="2" t="s">
        <v>275</v>
      </c>
      <c r="I148" s="78"/>
      <c r="J148" s="78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1:25" s="53" customFormat="1" ht="13.5" customHeight="1">
      <c r="A149" s="77" t="s">
        <v>205</v>
      </c>
      <c r="B149" s="1"/>
      <c r="C149" s="77" t="s">
        <v>243</v>
      </c>
      <c r="D149" s="80"/>
      <c r="E149" s="74"/>
      <c r="F149" s="74"/>
      <c r="G149" s="74"/>
      <c r="H149" s="53" t="s">
        <v>276</v>
      </c>
      <c r="I149" s="78"/>
      <c r="J149" s="78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1:25" s="53" customFormat="1" ht="13.5" customHeight="1">
      <c r="A150" s="79" t="s">
        <v>174</v>
      </c>
      <c r="B150" s="1"/>
      <c r="C150" s="79" t="s">
        <v>178</v>
      </c>
      <c r="D150" s="80"/>
      <c r="E150" s="74"/>
      <c r="F150" s="74"/>
      <c r="G150" s="74"/>
      <c r="I150" s="78"/>
      <c r="J150" s="78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1:25" s="53" customFormat="1" ht="13.5" customHeight="1">
      <c r="A151" s="95" t="s">
        <v>199</v>
      </c>
      <c r="B151" s="1"/>
      <c r="C151" s="95" t="s">
        <v>201</v>
      </c>
      <c r="D151" s="80"/>
      <c r="E151" s="74"/>
      <c r="F151" s="74"/>
      <c r="G151" s="74"/>
      <c r="I151" s="78"/>
      <c r="J151" s="78"/>
      <c r="K151" s="1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1:10" ht="13.5" customHeight="1">
      <c r="A152" s="89"/>
      <c r="E152" s="74"/>
      <c r="F152" s="74"/>
      <c r="G152" s="74"/>
      <c r="H152" s="103" t="s">
        <v>230</v>
      </c>
      <c r="I152" s="78"/>
      <c r="J152" s="78"/>
    </row>
    <row r="153" spans="1:10" ht="13.5" customHeight="1">
      <c r="A153" s="2" t="s">
        <v>155</v>
      </c>
      <c r="B153" s="80"/>
      <c r="C153" s="80"/>
      <c r="D153" s="80"/>
      <c r="E153" s="74"/>
      <c r="F153" s="74"/>
      <c r="G153" s="74"/>
      <c r="H153" s="2" t="s">
        <v>228</v>
      </c>
      <c r="I153" s="78"/>
      <c r="J153" s="78"/>
    </row>
    <row r="154" spans="1:8" ht="13.5" customHeight="1">
      <c r="A154" s="80" t="s">
        <v>156</v>
      </c>
      <c r="B154" s="80"/>
      <c r="C154" s="80"/>
      <c r="D154" s="80"/>
      <c r="E154" s="74"/>
      <c r="F154" s="74"/>
      <c r="G154" s="74"/>
      <c r="H154" s="2" t="s">
        <v>229</v>
      </c>
    </row>
    <row r="155" spans="1:8" ht="13.5" customHeight="1">
      <c r="A155" s="80" t="s">
        <v>157</v>
      </c>
      <c r="B155" s="75"/>
      <c r="C155" s="75"/>
      <c r="D155" s="75"/>
      <c r="E155" s="74"/>
      <c r="F155" s="74"/>
      <c r="G155" s="74"/>
      <c r="H155" s="2"/>
    </row>
    <row r="156" spans="1:8" ht="13.5" customHeight="1">
      <c r="A156" s="80" t="s">
        <v>158</v>
      </c>
      <c r="B156" s="77"/>
      <c r="C156" s="77"/>
      <c r="D156" s="77"/>
      <c r="E156" s="74"/>
      <c r="F156" s="74"/>
      <c r="G156" s="74"/>
      <c r="H156" s="2" t="s">
        <v>231</v>
      </c>
    </row>
    <row r="157" spans="1:8" ht="13.5" customHeight="1">
      <c r="A157" s="80" t="s">
        <v>159</v>
      </c>
      <c r="B157" s="77"/>
      <c r="C157" s="77"/>
      <c r="D157" s="77"/>
      <c r="E157" s="74"/>
      <c r="F157" s="74"/>
      <c r="G157" s="74"/>
      <c r="H157" s="1" t="s">
        <v>232</v>
      </c>
    </row>
    <row r="158" spans="1:8" ht="13.5" customHeight="1">
      <c r="A158" s="80" t="s">
        <v>160</v>
      </c>
      <c r="H158" s="1" t="s">
        <v>233</v>
      </c>
    </row>
    <row r="159" ht="13.5" customHeight="1">
      <c r="A159" s="80" t="s">
        <v>161</v>
      </c>
    </row>
    <row r="160" ht="13.5" customHeight="1">
      <c r="A160" s="80"/>
    </row>
    <row r="161" ht="13.5" customHeight="1">
      <c r="A161" s="75" t="s">
        <v>202</v>
      </c>
    </row>
    <row r="162" ht="13.5" customHeight="1">
      <c r="A162" s="77" t="s">
        <v>162</v>
      </c>
    </row>
    <row r="163" ht="13.5" customHeight="1">
      <c r="A163" s="77" t="s">
        <v>163</v>
      </c>
    </row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</sheetData>
  <sheetProtection selectLockedCells="1" selectUnlockedCells="1"/>
  <mergeCells count="31">
    <mergeCell ref="B1:G1"/>
    <mergeCell ref="H1:J1"/>
    <mergeCell ref="B2:F2"/>
    <mergeCell ref="H2:J5"/>
    <mergeCell ref="A5:F5"/>
    <mergeCell ref="A6:A7"/>
    <mergeCell ref="B6:B7"/>
    <mergeCell ref="D6:D7"/>
    <mergeCell ref="G104:G105"/>
    <mergeCell ref="G6:G7"/>
    <mergeCell ref="H6:H7"/>
    <mergeCell ref="I6:I7"/>
    <mergeCell ref="J6:J7"/>
    <mergeCell ref="F6:F7"/>
    <mergeCell ref="G52:G53"/>
    <mergeCell ref="B52:B53"/>
    <mergeCell ref="D52:D53"/>
    <mergeCell ref="E52:E53"/>
    <mergeCell ref="F52:F53"/>
    <mergeCell ref="A141:D141"/>
    <mergeCell ref="E6:E7"/>
    <mergeCell ref="A142:F142"/>
    <mergeCell ref="H52:H53"/>
    <mergeCell ref="I52:I53"/>
    <mergeCell ref="J52:J53"/>
    <mergeCell ref="A104:A105"/>
    <mergeCell ref="B104:B105"/>
    <mergeCell ref="D104:D105"/>
    <mergeCell ref="E104:E105"/>
    <mergeCell ref="F104:F105"/>
    <mergeCell ref="A52:A53"/>
  </mergeCells>
  <printOptions/>
  <pageMargins left="0.7" right="0.7" top="1.18125" bottom="1.18125" header="0.5118055555555555" footer="0.5118055555555555"/>
  <pageSetup horizontalDpi="300" verticalDpi="300" orientation="portrait" paperSize="9" scale="72" r:id="rId2"/>
  <rowBreaks count="2" manualBreakCount="2">
    <brk id="51" max="9" man="1"/>
    <brk id="10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2018-06-19T06:23:17Z</dcterms:created>
  <dcterms:modified xsi:type="dcterms:W3CDTF">2019-01-09T12:38:32Z</dcterms:modified>
  <cp:category/>
  <cp:version/>
  <cp:contentType/>
  <cp:contentStatus/>
</cp:coreProperties>
</file>